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mc:AlternateContent xmlns:mc="http://schemas.openxmlformats.org/markup-compatibility/2006">
    <mc:Choice Requires="x15">
      <x15ac:absPath xmlns:x15ac="http://schemas.microsoft.com/office/spreadsheetml/2010/11/ac" url="C:\Users\Lenovo\Desktop\NYE Intézményi tájékoztato 2017-18\IT TANARKEPZES\IT2017-18 tanari TANTARGYLEIRASOK\leadva 2\"/>
    </mc:Choice>
  </mc:AlternateContent>
  <bookViews>
    <workbookView xWindow="0" yWindow="0" windowWidth="20490" windowHeight="7230" activeTab="1"/>
  </bookViews>
  <sheets>
    <sheet name="Útmutató" sheetId="2" r:id="rId1"/>
    <sheet name="Főisk. tanárival azonos 1 szak" sheetId="1" r:id="rId2"/>
  </sheets>
  <externalReferences>
    <externalReference r:id="rId3"/>
    <externalReference r:id="rId4"/>
    <externalReference r:id="rId5"/>
    <externalReference r:id="rId6"/>
    <externalReference r:id="rId7"/>
  </externalReferences>
  <definedNames>
    <definedName name="Bejegyzes">Útmutató!$B$9:$B$12</definedName>
    <definedName name="_xlnm.Print_Area" localSheetId="1">'Főisk. tanárival azonos 1 szak'!$A$4:$L$81</definedName>
    <definedName name="_xlnm.Print_Area" localSheetId="0">Útmutató!$A$1:$E$18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1" l="1"/>
  <c r="I15" i="1"/>
  <c r="I26" i="1"/>
  <c r="I12" i="1"/>
  <c r="I17" i="1" l="1"/>
  <c r="I5" i="1"/>
  <c r="I25" i="1"/>
  <c r="I14" i="1"/>
  <c r="I11" i="1"/>
  <c r="I10" i="1"/>
  <c r="I9" i="1"/>
  <c r="I8" i="1"/>
  <c r="I81" i="1" l="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18" i="1"/>
  <c r="I13" i="1"/>
  <c r="I6" i="1"/>
</calcChain>
</file>

<file path=xl/sharedStrings.xml><?xml version="1.0" encoding="utf-8"?>
<sst xmlns="http://schemas.openxmlformats.org/spreadsheetml/2006/main" count="324" uniqueCount="253">
  <si>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</si>
  <si>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</si>
  <si>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</si>
  <si>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</si>
  <si>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</si>
  <si>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</si>
  <si>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</si>
  <si>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</si>
  <si>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</si>
  <si>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</si>
  <si>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</si>
  <si>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</si>
  <si>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</si>
  <si>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</si>
  <si>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</si>
  <si>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</si>
  <si>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</si>
  <si>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</si>
  <si>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</si>
  <si>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</si>
  <si>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</si>
  <si>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</si>
  <si>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</si>
  <si>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</si>
  <si>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</si>
  <si>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</si>
  <si>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</si>
  <si>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</si>
  <si>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</si>
  <si>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</si>
  <si>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</si>
  <si>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</si>
  <si>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</si>
  <si>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</si>
  <si>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</si>
  <si>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</si>
  <si>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</si>
  <si>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</si>
  <si>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</si>
  <si>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</si>
  <si>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</si>
  <si>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</si>
  <si>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</si>
  <si>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MTN1101</t>
  </si>
  <si>
    <t xml:space="preserve">Motoros képességek fejlesztése és mérése </t>
  </si>
  <si>
    <t>Theory and practice of developing motor skills</t>
  </si>
  <si>
    <t>MTN1102</t>
  </si>
  <si>
    <t>Atlétika elmélete és szakmódszertana I.</t>
  </si>
  <si>
    <t>Methodology and theory of Track and Field I.</t>
  </si>
  <si>
    <t>MTN1103</t>
  </si>
  <si>
    <t>Torna elmélete és szakmódszertana I.</t>
  </si>
  <si>
    <t>Methodology and theory of gymnastics I.</t>
  </si>
  <si>
    <t>MTN1104</t>
  </si>
  <si>
    <t>Úszás és egyéb vízisportok elmélete és szakmódszertana</t>
  </si>
  <si>
    <t>MTN1105</t>
  </si>
  <si>
    <t>Sportjátékok elmélete és szakmódszertana I. (Kosárlabda)</t>
  </si>
  <si>
    <t>Methodology and theory of sport games I. (Basketball)</t>
  </si>
  <si>
    <t>MTN1106</t>
  </si>
  <si>
    <t>Sportjátékok elmélete és szakmódszertana II. (Labdarúgás)</t>
  </si>
  <si>
    <t>Methodology and theory of sport games II. (Soccer)</t>
  </si>
  <si>
    <t>MTN1107</t>
  </si>
  <si>
    <t>Sportjátékok elmélete és szakmódszertana III. (Kézilabda)</t>
  </si>
  <si>
    <t>Methodology and theory of sport games III. (Handball)</t>
  </si>
  <si>
    <t>MTN1108</t>
  </si>
  <si>
    <t>Sportjátékok elmélete és szakmódszertana IV. (Röplabda)</t>
  </si>
  <si>
    <t>Methodology and theory of sport games IV. (Volleyball)</t>
  </si>
  <si>
    <t>MTN1109</t>
  </si>
  <si>
    <t>Alternatív testnevelési játékok</t>
  </si>
  <si>
    <t>Alternative Physical Education games</t>
  </si>
  <si>
    <t>MTN1110</t>
  </si>
  <si>
    <t>Prevenció és gyógytestnevelés az iskolában</t>
  </si>
  <si>
    <t>Prevention and Adapted Physical Education in the school</t>
  </si>
  <si>
    <t>MTN1111</t>
  </si>
  <si>
    <t>Rekreációs és szabadidős sporttevékenységek I.</t>
  </si>
  <si>
    <t>Sport recreation and Leisure Sports I.</t>
  </si>
  <si>
    <t>MTN1112</t>
  </si>
  <si>
    <t>Zenés-táncos kreatív mozgásformák (Néptánc)</t>
  </si>
  <si>
    <t>Musical and Dancing Creative Movement (Folkdance)</t>
  </si>
  <si>
    <t>MTN1213</t>
  </si>
  <si>
    <t>Atlétika elmélete és szakmódszertana II.</t>
  </si>
  <si>
    <t>MTN1214</t>
  </si>
  <si>
    <t>Torna elmélete és szakmódszertana II.</t>
  </si>
  <si>
    <t>Methodology and theory of gymnastics II.</t>
  </si>
  <si>
    <t>MTN1215</t>
  </si>
  <si>
    <t>Sportjátékok elmélete és szakmódszertana V. (Kosárlabda)</t>
  </si>
  <si>
    <t>Methodology and theory of sport games V. (Basketball)</t>
  </si>
  <si>
    <t>MTN1216</t>
  </si>
  <si>
    <t>Sportjátékok elmélete és szakmódszertana VI. (Labdarúgás)</t>
  </si>
  <si>
    <t>Methodology and theory of sport games VI. (Soccer)</t>
  </si>
  <si>
    <t>MTN1217</t>
  </si>
  <si>
    <t>Sportjátékok elmélete és szakmódszertana VII. (Kézilabda)</t>
  </si>
  <si>
    <t>Methodology and theory of sport games VII. (Handball)</t>
  </si>
  <si>
    <t>MTN1218</t>
  </si>
  <si>
    <t>Sportjátékok elmélete és szakmódszertana VIII. (Röplabda)</t>
  </si>
  <si>
    <t>Methodology and theory of sport games VIII. (Volleyball)</t>
  </si>
  <si>
    <t>MTN1219</t>
  </si>
  <si>
    <t>Küzdősportok elmélete és módszertana</t>
  </si>
  <si>
    <t>Methodology and theory of Combat Sport</t>
  </si>
  <si>
    <t>MTN1220</t>
  </si>
  <si>
    <t>Streching elmélete és módszertana</t>
  </si>
  <si>
    <t>Methodology and theory of stretching</t>
  </si>
  <si>
    <t>MTN1221</t>
  </si>
  <si>
    <t>Rekreációs és szabadidős sporttevékenységek II.</t>
  </si>
  <si>
    <t>Sport recreation and Leisure Sports II.</t>
  </si>
  <si>
    <t>MTN1222</t>
  </si>
  <si>
    <t>Zenés-táncos kreatív mozgásformák (Aerobic)</t>
  </si>
  <si>
    <t>Musical and Dancing Creative Movement (Aerobic)</t>
  </si>
  <si>
    <t>This course provides an understanding of the nature of motor control and learning. It outlines the theoretical basis of motor control and learning to be able to select and perform assessments of motor skills. The course will develop knowledge and skills relevant to the design of suitable programs, based on best practice, for use in teaching motor skills to meet the needs of clients. The course will not only provide information relevant to a general healthy population, especially those involved in sport and physical activity, but to individuals and groups across a range of populations. The use of motor control and learning in the development of motor skills and in rehabilitation will be a focus. Current research and the relationship to other discipline areas will be outlined.</t>
  </si>
  <si>
    <t>Ismerjék a hallgatók a motoros képességek fejlesztésének és mérésének elméleti alapjait, gyakorlati szempontjait, módszereit. Az oktatás során speciális - kognitív, affektív és motoros - műveltségtartalmak kerüljenek közvetítésre. Az új és bevált nemzetközi módszertan és gyakorlat naprakész ismerete és alkalmazása valósuljon meg. Az ismereteket tudják felhasználni a testnevelő tanári munkájuk eredményességének ellenőrzésére, a tanári munka tervezésére. Biztosítson olyan tudást, amelyet kreatívan tudnak alkalmazni pedagógiai munkájuk sikeres végzéséhez</t>
  </si>
  <si>
    <t>A prevenció fogalmának tágabb és szűkebb értelemben vett értelmezése. Mozgásszervi elváltozások prevenciójának longitudinális programja Magyarországon (Gerincgyógyászati Társaság programja). Gyógytestnevelés helye, szerepe az iskolában.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 A sajátos fejlesztést igénylő (fogyatékkal, krónikus betegségekkel élő, testi fejlődésükben lemaradó, elhízott) tanulók, hallgatók és felnőttek pszichoszomatikus fejlesztésének speciális ismeretei, a prevenció kérdései.</t>
  </si>
  <si>
    <t>A hallgató a tantárgy teljesítése után képes lesz olyan prevenciós feladatok és játékok összeállítására, melyek segítségével megteremthető az egészséges életmód alapja. Tudja felismerni a kezdődő és már kialakult mozgásszervi elváltozásokat. Alternatívákat tudjon javasolni a problémák kezelésére, illetve megoldására. Ismerje az együttműködés lehetőségeit a szakorvosokkal, gyógytestnevelőkkel, szülőkkel.</t>
  </si>
  <si>
    <t>A hallgatók életvitel szemléletükben jussanak el a természeti környezet, az egészség és a sport összefüggéseinek elsődlegességéhez – ebből adódóan legyenek tisztában a szabadidő, rekreáció és turisztika közös feltétel- és eszközrendszeréből adódó szervezési vezetési feladatokkal. Elméleti és gyakorlati ismeretek a frisbee, floorball, teke, bowling, csúszókorong, görkorcsolya, fitball stb. sportágak tananyagából. Elmélet: - a turisztikai természeti környezet, az egészséges életmód, szabadidő és a rekreáció tükrében, - sporttevékenység megszerettetése, az életen át tartó fizikai aktivitás iránti elkötelezettség kialakítása. Gyakorlat: turisztikai helyi sajátosságok adta feladatok teljesítése</t>
  </si>
  <si>
    <t>A kurzus során a hallgatók ismerjék meg az általánosan alkalmazható szabadidős játékokat. Szerezzenek elméleti és gyakorlati tapasztalatokat a frisbee, floorball, teke, bowling, csúszókorong, görkorcsolya, fitball stb. játékokból. Ismerjék meg a mozgások technikáját és szabályait. A tevékenységek megismerése adjon biztonsági alapot a rekreációs foglalkozások vezetéséhez. Ezekkel a sportmozgásokkal kapjanak egy szélesebb alapot a sport örömforrás jellegének kidomborításához.</t>
  </si>
  <si>
    <t>Methodology and theory of swimming and other water sports</t>
  </si>
  <si>
    <t>A kurzus az alábbi kérdéseket veti fel: Melyek az úszásoktatás és a vízhez szoktatás módszertanának legújabb pedagógiai aspektusai? Milyen a mai korszerű úszásoktatási modell? Az úszás oktatása során milyen problémákkal szembesül az oktató pedagógus, hogy lehet ezeket megoldani? Melyek az úszásoktatást hatékonyan elősegítő oktatási stratégiák, módszerek, szervezési módok, oktatási eszközök? Az elsajátított mozgásanyag kreatív alkalmazása.</t>
  </si>
  <si>
    <t>TÓTH Á. (2002): Úszásoktatás. Karaprint 17 Kft, SE. TSK, Budapest, 542 o., ISBN: 978-963-7166-94-5
TÓTH Á., SÓS CS., EGRESSY J. (2007): Úszás edzésmódszertan. Kara Viva Média Hollding, SE. TSK, Budapest, ISBN nélkül 
KIRICSI J. (2002): Úszásoktatás kisiskolások számára. SE Testnevelési és Sporttudományi Kar, Budapest, 116 o., ISBN nélkül
GRIEHRL, J., HAHN, M. (2005): Úszás. Cser Kiadó, Budapest 
KISS M., (2005): A versenyúszás alapjainak oktatása. Jedlik Oktatási Stúdió, Budapest Az érvényben lévő szabálykönyv, 128 o., ISBN:9789632781273</t>
  </si>
  <si>
    <t xml:space="preserve">Megismertetni a hallgatókkal a sportág korszerű elméletét, a játék során felhasználható testnevelési játékok szerepét és az oktatás alapvető szakmódszertani alapelveit, eljárásait. </t>
  </si>
  <si>
    <t>Legyen tisztában a kosárlabda iskolai oktatási-nevelési folyamatával, illetve a kialakult tervezési, szervezési képességével hajtsa végre a sportág megszerettetését. A csapatjáték közösségi tevékenysége során felmerülő kreatív feladatmegoldásokkal biztosítson örömélményt.</t>
  </si>
  <si>
    <t>a practical guide to solving teams in tactical  tasks training diary    evaluation : 5 grade ratings</t>
  </si>
  <si>
    <t>BÁCSALMÁSI G.-BÁCSALMÁSI L.(2005): Tanulj meg kosárlabdát tanítani. I. kötet. Budapest.
Nemzetközi kosárlabda játékszabályok és hivatalos szabálymagyarázatok 2014. MKOSZ, Budapest.
PÁDER J. (1986): Kosárlabdázás. Sport Kiadó, Budapest.
PETER, V.:(szerk.) (2001): 1006 játék és gyakorlatforma a kosárlabdában. Dialóg Campus Kiadó, Budapest-Pécs.
RÁNKY M.(1999): Játék a kosárlabda - a kosárlabda játék. Pauz - Westermann Könyvkiadó KFT, Celldömölk.</t>
  </si>
  <si>
    <t>Legyen tisztában a labdarúgás iskolai oktatási-nevelési folyamatával, illetve a kialakult tervezési, szervezési képességével hajtsa végre a sportág megszerettetését. A csapatjáték közösségi tevékenysége során felmerülő kreatív feladatmegoldásokkal biztosítson örömélményt.</t>
  </si>
  <si>
    <t>Legyen tisztában a kézilabda iskolai oktatási-nevelési folyamatával, illetve a kialakult tervezési, szervezési képességével hajtsa végre a sportág megszerettetését. A csapatjáték közösségi tevékenysége során felmerülő kreatív feladatmegoldásokkal biztosítson örömélményt.</t>
  </si>
  <si>
    <t xml:space="preserve">BAUMBERGER, J. (szerk.) (2001): 704 kézilabda játék és gyakorlat. Dialóg Campus Kiadó, Budapest-Pécs
HORVÁTH J., JUHÁSZ I., KOVÁCS L., MOCSAI L. (2004): Kézilabda II. kötet. Papirusz Duola Kiadó, Budapest, 194. 
SZABÓ J. (2004): Kézilabdázás. Technika. Taktika. Oktatás. JGYF Kiadó, Szeged
ZSIGA GY. (1998): Kézikönyv a kézilabdázás oktatásához. TF jegyzet, Budapest
MAGYAR KÉZILABDA SZÖVETSÉG (2016): Kézilabda játék - és versenyszabályok   </t>
  </si>
  <si>
    <t>Legyen tisztában a röplabda iskolai oktatási-nevelési folyamatával, illetve a kialakult tervezési, szervezési képességével hajtsa végre a sportág megszerettetését. A csapatjáték közösségi tevékenysége során felmerülő kreatív feladatmegoldásokkal biztosítson örömélményt.</t>
  </si>
  <si>
    <t xml:space="preserve">Speciális felkészítés a sportág eredményes oktatására az iskolai és az egyesületi keretek között. Streetball és a B33 specialitása és bemutatása. Szabály-, játékvezetői-, illetve versenybírói ismeretek és gyakorlottság. 
</t>
  </si>
  <si>
    <t>Tudjon iskolai és diákolimpiai versenyt szervezni, lebonyolítani. Kiválasztási alapelvek ismeretével, és a tehetségek felismerésével segítse a sportág utánpótlását.</t>
  </si>
  <si>
    <t xml:space="preserve">Speciális felkészítés a sportág eredményes oktatására az iskolai és az egyesületi keretek között. A futsal specialitása és bemutatása. Szabály-, játékvezetői-, illetve versenybírói ismeretek és gyakorlottság. 
</t>
  </si>
  <si>
    <t xml:space="preserve">Speciális felkészítés a sportág eredményes oktatására az iskolai és az egyesületi keretek között. Szivacskézilabda specialitása és bemutatása. Szabály-, játékvezetői-, illetve versenybírói ismeretek és gyakorlottság. 
</t>
  </si>
  <si>
    <t xml:space="preserve">Speciális felkészítés a sportág eredményes oktatására az iskolai és az egyesületi keretek között. Strand röplabda specialitása és bemutatása. Szabály-, játékvezetői-, illetve versenybírói ismeretek és gyakorlottság. 
</t>
  </si>
  <si>
    <t xml:space="preserve">BACHMANN, E., BACHMANN M. (2001): 1005 röplabda játék és gyakorlat. Dialóg Campus Kiadó, Budapest- Pécs, 344. ISBN: 9639123846.
GARAMVÖLGYI M. (1996): A röplabdázás technikája és taktikája. MTE, Budapest, 191. ISBN: 963 06 0467 1.
RIGLER E., KOLTAI M. (2001): Gyakorlatgyűjtemény a röplabda iskolai oktatásához. TF, Budapest, 179.
KRÖGER, Ch.- ROTH, K. (2002): Labdaiskola. Gyakorlatok, ötletek technikák. Dialóg Campus Kiadó, Budapest – Pécs, 206. ISBN: 963931062X.
Magyar Röplabda Szövetség (2014): A röplabdázás hivatalos játékszabályai. .
</t>
  </si>
  <si>
    <t>KOVÁCS T. A. (2004): A rekreáció elmélete és gyakorlata. Fitness Akadémia, Budapest http://tamop412a.ttk.pte.hu/TSI/Nadori-Dancs-Retsagi-Ekler-Gaspar%20-%20Sportelmeleti%20ismeretek/sportelmelet.html#d5e3683 
SZATMÁRI Z. (2009): Sport, életmód, egészség. Akadémiai Kiadó, Budapest, 649-662., 884-946., p.121-303, ISBN: 978 96305 8653 5 
FLURI, H. (2002): 1012 szabadidős játék és gyakorlat. Dialóg Campus Kiadó, Budapest – Pécs, p.242 , ISBN:9789639123618 
MOLDVAY I. (2005): Fitten labdán - labdán fitten. Critéria Bt., Budapest,  p. 152, ISBN:9638674113
TRUCCO, U. (2006): 1019 Gymball játék és gyakorlat. Dialóg Campus Kiadó, Budapest – Pécs,  p. 190, ISBN:9789639542815
BÁNHIDI M. (2015): Rekreológia MSTT, Budapest, p. 161, ISBN: 978 615 5187 08 7</t>
  </si>
  <si>
    <t>A hallgatók a képzés során megszerzett rekreációs és szabadidős képességek, kompetenciák birtokában integrálni tudják a szakterületi és pedagógiai-pszichológiai ismereteiket, alkalmasak a testnevelés tanítási-tanulási folyamatának tervezésére, szervezésére, irányítására, testnevelés és sport műveltségének, az egészséggel, az életmóddal, a test kulturálásával kapcsolatos készségek, illetve képességek kialakítására, fejlesztésére</t>
  </si>
  <si>
    <t>Az általános iskolai testnevelés szempontjából legfontosabb sportágak és mozgásterületek (alapsportágak, rekreációs és szabadidősportok) anyagának modern szemléletű alkalmazása, oktatásának elmélete és módszertana.</t>
  </si>
  <si>
    <t>The modern approach to the material of the most important sports and movement areas (primary sports, recreational and leisure sports) in elementary school physical education, the theory and methodology of education.</t>
  </si>
  <si>
    <t>a vizsgárabocsátás feltétele: aktív turisztikai gyakorlati foglalkozáson való részvétel</t>
  </si>
  <si>
    <t xml:space="preserve">JACKSON A.S.; CSÍKSZENTMIHÁLYI M. (2001): Sport és flow. Vince Kiadó, Budapest, p.181, ISBN: 963 9323 23 3
BÁNHIDI M (2016): Rekreológia. Magyar Sporttudományi Társaság, Budapest, p.161., ISBN: 978 615 5187 08 7
KOVÁCS T. A. (2004): A rekreáció elmélete és módszertana. Fitness Akadémia, Budapest, p. 342.
http://www.mdsz.hu/wp-content/uploads/2014/09/Alternat%C3%ADv-j%C3%A1t%C3%A9kok-a-mindennapos-testnevel%C3%A9shez-testmozg%C3%A1shoz.pdf </t>
  </si>
  <si>
    <t>Képes legyen az atlétika mozgásanyagának elsajátításából adódó nehézségeknek a tanulók által történő elfogadtatására. Kiválasztási alapelvek ismerete és alkalmazása alapján ismerje fel a sportági tehetséget, tartsa meg, illetve patronálja a szakmai fejlődését. Kiválasztási alapelvek ismerete és alkalmazása alapján ismerje fel a sportági tehetséget, tartsa meg, illetve patronálja a szakmai fejlődését. Sportemberi magatartásával legyen népszerűsítője az egész életen át űzhető sporttevékenység - a futás, mint a természetes mozgás – pozitív élettani hatásaiból megvalósítható egészséges életmódnak.</t>
  </si>
  <si>
    <t xml:space="preserve"> félév végi zárthelyi dolgozat 50%-os teljesítése, - gyakorlati beszámolás</t>
  </si>
  <si>
    <t>50% completion of semester-term exam, - practical reporting</t>
  </si>
  <si>
    <t>A hallgató legyen tisztában a játékok tartalmi és formai jegyeivel, fajtáival és a hozzá tartozó szabályok fontosságával. Ismerje a játék, nevelő erejét, amely kapcsán a korszerű oktatási-nevelési célok messzemenően megvalósíthatók. A hallgató a félév során szerezzen ismereteket a tantervben szereplő, alternatív játék gyakorlatok és játékok szerepéről, nevelő hatásáról. Képes legyen korosztály- függő játékok tervezésére és vezetésére.Testnevelési játékok célja, feladata a NAT-ban. Testnevelési játékok  kapcsolata, oktatási-nevelési sajátosságai. Testnevelési játékok  tervezése és vezetése.</t>
  </si>
  <si>
    <t>A hallgató a tantárgy teljesítése után képes lesz olyan prevenciós feladatok és játékok összeállítására, melyek segítségével megteremthető az egészséges életmód alapja. A kurzus során a hallgatók ismerjék meg az általánosan alkalmazható szabadidős játékokat. Szerezzenek elméleti és gyakorlati tapasztalatokat az alternatív testnevelési játékokból. Ismerjék meg a mozgások technikáját és szabályait. A tevékenységek megismerése adjon biztonsági alapot a játék foglalkozások vezetéséhez. Ezekkel a sportmozgásokkal kapjanak egy szélesebb alapot a sport örömforrás jellegének kidomborításához.</t>
  </si>
  <si>
    <t>Gyakorlati jegy</t>
  </si>
  <si>
    <t>Félév végi dolgozat és gyakorlati bemutatók</t>
  </si>
  <si>
    <t>End-term test and practical exam</t>
  </si>
  <si>
    <t xml:space="preserve">A hallgató a félév során szerezzen ismereteket a tantervben szereplő, küzdő gyakorlatok és játékok szerepéről, nevelő hatásáról. Képes legyen korosztály- függő küzdő gyakorlatok és játékok tervezésére és vezetésére.
</t>
  </si>
  <si>
    <t xml:space="preserve">Legyen képes önvédelmi szituációk kialakítására és oktatására.A kapcsolódó ismeretek segítségével hívja fel a figyelmet  a küzdő sportágakban rejlő személyiségfejlesztő hatásokra. </t>
  </si>
  <si>
    <t xml:space="preserve">Küzdőfeladatok  oktatásának módszertani kérdései, szerepük a
    tanítási órán.               értékelés:5 fokozatú jegy
</t>
  </si>
  <si>
    <t>Változatos és játékos oktatási módszerekkel képes legyen a torna mozgásanyagának monoton elsajátításából adódó fizikális és pszichés nehézségeknek a tanulók által történő elfogadtatására.</t>
  </si>
  <si>
    <t xml:space="preserve">BEJEK K., HAMAR P., (2000) : Torna ABC.  Okker Kiadó Zrt., Budapest, 316. ISBN 963 96 1510 2.
HAMZA I., KARÁCSONY I., MOLNÁR F. VÍGH L., GYULAI G., (2000): Torna 1x1. Hamza István magánkiadása, Budapest, 240. ISBN: 963 640 705 3.
HONFI L. (2004): Tornaszaknyelv. Dialóg Campus Kiadó, Budapest- Pécs, 141. ISBN: 963 9310 60 3.
HAEBERLING- SPŐHEL, U. (szerk.) (2003): 1008 torna játék és gyakorlat. Dialóg Campus Kiadó, Budapest- Pécs, 240. ISBN: 9789639310.
Nemzetközi Torna Szövetség Férfi Technikai Bizottság (2009): Szabálykönyv. FIG, 131.
</t>
  </si>
  <si>
    <t xml:space="preserve">Legyen népszerűsítője az egész életen át űzhető alapszintű torna és gumiasztal mozgásanyagának pozitív élettani hatásainak.  Legyen nyitott az új és bevált nemzetközi, elsősorban európai módszertan, illetve gyakorlat iránt, hogy hivatásuk gyakorlása során megfeleljenek az új követelményeknek. </t>
  </si>
  <si>
    <t>BEJEK K., HAMAR P., (2000) : Torna ABC.  Okker Kiadó Zrt., Budapest, 316. ISBN 963 96 1510 2.
HAMZA I., KARÁCSONY I., MOLNÁR F. VÍGH L., GYULAI G., (2000): Torna 1x1. Hamza István magánkiadása, Budapest, 240. ISBN: 963 640 705 3.
HONFI L. (2004): Tornaszaknyelv. Dialóg Campus Kiadó, Budapest- Pécs, 141. ISBN: 963 9310 60 3.
HAEBERLING- SPŐHEL, U. (szerk.) (2003): 1008 torna játék és gyakorlat. Dialóg Campus Kiadó, Budapest- Pécs, 240. ISBN: 9789639310.
Nemzetközi Torna Szövetség Férfi Technikai Bizottság (2009): Szabálykönyv. FIG, 131.</t>
  </si>
  <si>
    <t xml:space="preserve">A hallgató ismerje meg az ízületi mozgékonyság, hajlékonyság fejlesztésének módszereit, a streching technikáit. Legyen tisztában az ízületi mozgékonyságot, hajlékonyságot fejlesztő gyakorlatok élettani hatásaival,  megjelenési formáival, ismerje meg a társas és egyéni PNF-streching technika folyamatát, szakaszait, alkalmazásának módszereit és tudja őket az általános bemelegítés szerkezeti felépítésén belül alkalmazni. </t>
  </si>
  <si>
    <t>A félév végi zárthelyi dolgozat 50%-os teljesítése, 1 beadandó házi dolgozat, gyakorlati bemutatás</t>
  </si>
  <si>
    <t xml:space="preserve"> an in-class test with a minimum passing rate of 50%, home assignments, Practical presentation, practical presentation</t>
  </si>
  <si>
    <t>félév végi zárthelyi dolgozat 50%-os teljesítése, gyakorlati beszámoló</t>
  </si>
  <si>
    <t>50% completion of semester-term exam, practical reporting</t>
  </si>
  <si>
    <t xml:space="preserve">A Labdarúgás játékszabályai 2016/17 ISBN nélküli
BICSKEI B. (1997): Utánpótláskorú labdarúgók felkészítése. Aréna 2000- Sportfutár. Budapest. 330. ISBN: 963 85515 2 6.
BOTH J. (1999):  A futball egy nagy játék. I-III. kötet. Both és Társa BT. Kiadó, Budapest- Herminamező.  ISBN: 9630370999.
BUCHER W. (2012): 1009 labdarúgás játék és gyakorlat. Dialóg Campus Kiadó. ISBN: 9789639123830
CSANÁDI Á. (1978): Labdarúgás I-III. Sport. Budapest.  ISBN nélküli
GÖTL B. (2002): Labdarúgás, lépésről lépésre. Magyar Sporttudományi Társaság, Budapest. ISBN: 963-204-287-5.
WILSON J. (2014): Futballforradalmak. Akadémia Kiadó, Budapest. ISBN: 9789630594769
</t>
  </si>
  <si>
    <t xml:space="preserve">A hallgató ismerje meg az aerobik fogalmát, a sportág kialakulását és történetét, valamint az aerobik egészséges életmódban betöltött szerepét. Olyan elméleti és gyakorlati ismereteket adjon, amelynek birtokában a hallgató képes legyen szakmailag jól felépített és változatos testnevelés órák megtartására, és kiindulási alapot nyújtson a sportág szélesebb körű megismerésére. </t>
  </si>
  <si>
    <t>A hallgató a tantárgy elsajátítása után ismerni és alkalmazni tudja a szakmai alapismereteket, az aerobic alaplépések oktatásásakor a mozgástanulást elősegítő eljárásokat. A mozgásfejlesztés során ismerni fogja az előforduló hibák jellemzőit, és javítani tudja azokat. A  tanult zenés-táncos mozgáskészletet kreatívan alkalmazni tudja, miközben kiemelt figyelmet fordít az életkornak megfelelő ízület és gerincvédelemre. Megismeri a koreográfia készítés alapelveit és a jártasságot szerez zenei alapismeretekben.</t>
  </si>
  <si>
    <t>Gyakorlati bemutató, mozgássor aerobic alapelemek felhasználásával.           2x4x8 ütem folyamatos végrehajtása pontos zenei illeszkedéssel.                        4x8 ütem step aerobic mozgássor zenére történő bemutatása                            félév végi sikeres zárthelyi dolgozat teljesítése</t>
  </si>
  <si>
    <t>Practical demonstration, using motion aerobic base elements. Continuous execution of a 2x4x8 beat with precise musical fit. Presentation of the 4x8 step step- aerobic motion line to music Successful completion of the semester's final exam.</t>
  </si>
  <si>
    <t>A mindennapos testnevelés során is alkalmazható sport és táncmozdulatok egymásra építése és mozgásanyagának elsajátítása. Előkészítő és rávezető gyakorlatok és játékok alkalmazása a mozgásfejlesztésben. Tánctecnikai képzés,improvizációs gyakorlatok alkalmazása.  A nyugati-, tiszai-, és erdélyi dialektus egy választott táncanyagának ismerete, improvizatív  előadása.</t>
  </si>
  <si>
    <t>A hallgató a tantárgy elsajátításával legyen képes meglátni az összefüggéseket a motoros képességfejlesztésre és a táncoktatásban is. Ismerje és alkalmazni tudja a néptáncoktatás módszertanában használható módszereket. Legyen képes a mindennapos testnevelésben és iskolán kívüli tevékenységekben egyaránt népi játék és néptáncfoglalkozások vezetésére. Kiemelt fejlesztési feladatként segítse elő a csoportos mozgáshoz, a néptánc esztétikus megjelenítéséhez, a rögtönzéshez és az együttműködéshez szükséges képességeket és készségeket.</t>
  </si>
  <si>
    <t>Gyakorlati bemutató, mozgássor néptánc motívumok improvizatív felhasználásával,         pontos zenei illeszkedéssel.                                                Félév végi sikeres zárthelyi dolgozat teljesítése.</t>
  </si>
  <si>
    <t>Practical presentation, movement with folk dance motifs with improvised use, with precise musical fit. Completion of a successful semester paper at the end of the semester.</t>
  </si>
  <si>
    <t>MARTIN GY. (1995): Magyar tánctípusok és táncdialektusok. Planétás Kiadói és Kereskedelmi Kft, Budapest.  298., ISBN: 963-7931-70-8                                         DEMARCSEK ZS. – KÁCSOR –IGNÁCZ G. – KOVÁCS ZS. (2007): Néptánc – Oskola. Planétás Kiadó, Budapest, és a Vásárhelyi AMI, Nyíregyháza közös kiadása. 229., ISBN: 978-963-941-403-7
PÁLFY GY. (1997): Néptánc kislexikon. Planétás Kiadói és Kereskedelmi Kft, Budapest. 195., ISBN: 963-9014-07-9
RAJNA B.: Módszertani kézikönyv a zenés-táncos mozgásformák oktatásához (2015) Nyíregyházi Főiskola Könyvkiadó 88., ISBN 978-615-5545-09-2</t>
  </si>
  <si>
    <t>MEISSNER, W. (2005): Aerobic, Cser Kiadó Budapest, 127p, ISBN: 963-9560-59-6                                            
TIHANYINÉ HŐS Á. - FAJCSÁK ZS. - PETREKANITS M. (1995): Az aerobik elmélete és gyakorlata. TF. Budapest. 118 p, ISBN: 963-7166-47-5
RAJNA B. (2015): Módszertani kézikönyv a zenés-táncos mozgásformák oktatásához, Nyíregyházi Főiskola Könyvkiadó 88p,
ISBN 978-615-5545-09-2</t>
  </si>
  <si>
    <t>ÁCS P. (2009): Sporttudományi kutatások módszertana PTE-TTK TSTI, 291., ISBN: 9789636422752
DUBECZ J. (2009): Általános edzéselmélet és módszertan. 274., HARSÁNYI L.(2000): Edzéstudomány I-II. Dialóg - Campus Kiadó, Budapest- Pécs, 142 – 199., ISBN 9630849798
NÁDORI L. (1998): Sportképességek mérése. MTE, Budapest, 
PINTÉR J. - ÁCS P. (2007): Bevezetés a sportstatisztikába. Dialóg Campus Kiadó, Budapest-Pécs 167., ISBN: 9789637296871
GENTILE, A 2000, 'Skill acquisition: Action movement, and neuromotor processes', in J. CARR, R. SHEPART, J. FORDAN, A. GENTILE, J. HANDS (ed.), Movement science: Foundations for physical therapy in rehabilitation (2nd ed), Aspen Publishers, Rockville MD., Knudson, D.V. &amp; Morrison, C.S 2002, Qualitative analysis of human movement, Human Kinetics, Champaign, IL.</t>
  </si>
  <si>
    <t>csapatrész taktikai feladatok megoldásának gyakorlati bemutatása
edzésnapló
értékelés: 5 fokozatú érdemjegy</t>
  </si>
  <si>
    <t>a practical guide to solving teams in tactical  tasks training diary    
evaluation : 5 grade ratings</t>
  </si>
  <si>
    <t>BÁCSALMÁSI G.-BÁCSALMÁSI L.(2005): Tanulj meg kosárlabdát tanítani. I. kötet. Budapest., 208 o., ISBN: 963-218-688-5
Nemzetközi kosárlabda játékszabályok és hivatalos szabálymagyarázatok 2014. MKOSZ, Budapest.
PÁDER J. (1986): Kosárlabdázás. Sport Kiadó, Budapest.
PETER, V.:(szerk.) (2001): 1006 játék és gyakorlatforma a kosárlabdában. Dialóg Campus Kiadó, Budapest-Pécs., 320 o, ISBN:9789639123854
RÁNKY M.(1999): Játék a kosárlabda - a kosárlabda játék. Pauz - Westermann Könyvkiadó KFT, Celldömölk.</t>
  </si>
  <si>
    <t>CSIDER T. (2002): Az iskolai gyógytestnevelés gyakorlati és mozgás elemzése. SE Testnevelési és Sporttudományi Kar, Budapest, 156. 
JÜRGEN, F (2002): 100 jó ötlet Gerincpanaszokkal küszködőknek. Golden Book Kiadó, Budapest, 212. ISBN: 9789639275270. 
PAPNÉ G. ZS. (2005): A szék. Tartásjavító gyakorlatok. Flaccus Kiadó, Budapest, 102. ISBN: 963941238. 
SZENDRŐI M. (szerk.) (2006): Ortopédia. Semmelweis Kiadó, Budapest, 416. ISBN:963-9214-65-5. 
GYÓGYTESTNEVELÉS A GYERMEKEKÉRT ORSZÁGOS EGYESÜLET (2004): Általános testtartásjavító gyakorlatok gyűjteménye. Flaccus Kiadó, Budapest, 157. ISBN:963-9214-65-5.</t>
  </si>
  <si>
    <t xml:space="preserve">BACHMANN, E., BACHMANN M. (2001): 1005 röplabda játék és gyakorlat. Dialóg Campus Kiadó, Budapest- Pécs, 344. ISBN: 9639123846.
GARAMVÖLGYI M. (1996): A röplabdázás technikája és taktikája. MTE, Budapest, 191. ISBN: 963 06 0467 1. RIGLER E., KOLTAI M. (2001): Gyakorlatgyűjtemény a röplabda iskolai oktatásához. TF, Budapest, 179.
KRÖGER, Ch.- ROTH, K. (2002): Labdaiskola. Gyakorlatok, ötletek technikák. Dialóg Campus Kiadó, Budapest – Pécs, 206. ISBN: 963931062
Magyar Röplabda Szövetség (2009): A röplabdázás hivatalos játékszabályai.
</t>
  </si>
  <si>
    <t xml:space="preserve">DELI L. (1992): Streching, az ízületi mozgásterjedelem növelésének leghatékonyabb módja. Országos Testnevelési és Sporthivatal, Budapest, 122. ISBN: 963-7084-28-2.  
METZING M. (2010): Gimnasztika jegyzet az OKJ-s sportszakember képzés számára. Önkormányzati Minisztérium Sport Szakállamtitkárság, Budapest, 111. </t>
  </si>
  <si>
    <t xml:space="preserve">NAGYKÁLDI CS. (2002): Küzdősportok elmélete. Computer Arts, Budapest, 148. ISBN: 963-9129-43-7
BARNA T. (2006): Játék a birkózás. SE Testnevelés és Sporttudományi Kar, Budapest – Pécs, 211. ISBN: 9637166-87-4.
MORVAY-SEY K., RÉTSÁGI E. (2010): A küzdősportok és az önvédelem iskolai oktatásáról. Egy pécsi vizsgálat eredményei. In: Új Pedagógiai Szemle: 3-4. 129-139. ISSN: 1215-1807.                                                                 </t>
  </si>
  <si>
    <t>Methodology and theory of Track and Field II.</t>
  </si>
  <si>
    <t>vizsgára bocsátás feltétele: félévközi zh</t>
  </si>
  <si>
    <t>requirement(s) for admission to examination:</t>
  </si>
  <si>
    <t xml:space="preserve">requirement(s) for admission to examination:
mid-term test
</t>
  </si>
  <si>
    <t xml:space="preserve">vizsgára bocsátás feltétele: félévközi zh </t>
  </si>
  <si>
    <t xml:space="preserve">vizsgára bocsátás feltétele: gyakorlati beszámoló, elméleti ismeretek </t>
  </si>
  <si>
    <t>vizsgára bocsátás feltétele: gyakorlati jegy + az elméleti ismeretekből történő kollokvium</t>
  </si>
  <si>
    <t>vizsgára bocsátás feltétele: A sportág – életkori sajátosságokat figyelembe vevő – elsajátíttatásának folyamata       értékelés:5 fokozatú vizsgajegy</t>
  </si>
  <si>
    <t>requirement(s) for admission to examination: mid-term test examination</t>
  </si>
  <si>
    <t>requirement(s) for admission to examination: Practical report, theoretical knowledge</t>
  </si>
  <si>
    <t>requirement(s) for admission to examination: Participation in an active tourism tour</t>
  </si>
  <si>
    <t>MTN8001</t>
  </si>
  <si>
    <t>Testnevelés tanítás módszertana I.</t>
  </si>
  <si>
    <t>Methodology of teaching PE I.</t>
  </si>
  <si>
    <t>Olyan speciális eljárások összességével ismerteti meg a hallgatót, amelyek a tanítási-tanulási folyamat motoros és kognitív aspektusának tudatos transzferáló eszközeként alkalmazhatók a tanórai és a tanórán kívüli testnevelésben. Legyen tekintettel az egyes korosztályok oktatási ismereteinek és mértékének szintjére. Ezekkel a módszerekkel biztosítja a tanulók fizikai képességeinek egészséges fejlődését, és a biztonságos testgyakorlást.</t>
  </si>
  <si>
    <t>Általános elméleti ismeretek: módszertan fogalmának fejlődése a testnevelésben – történeti áttekintés. Az oktatási folyamat legkisebb önálló egysége: a testnevelés óra. Ismeretek és készségek a testnevelési óra és a sportfoglalkozás szervezésére és vezetésére, általános, és speciális szervezési feladatok a testnevelésben. Megismerteti a hallgatókat olyan korszerű eszközökkel, eszközrendszerekkel, szervezeti formák alkalmazásával, amelyek a tananyag jellegének és a tanulók felkészültségének, valamint fejlettségi szintjének megfelel.</t>
  </si>
  <si>
    <t>ARDAY A. (szerk.)(2001): A testnevelés tanítása. Tanári kézikönyv felső tagozatos pedagógusok számára. Korona Kiadó, Budapest, 224. 
BÓDIS I- né. (szerk.) (1999): Testnevelés tanítás és módszertan. Szöveggyűjtemény. Bessenyei György Könyvkiadó, Nyíregyháza, 160. MAKSZIN I. (2007): A testnevelés elmélete és módszertana. Dialóg – Campus Kiadó, Budapest – Pécs, 302. 
RÉTSÁGI E. (2004): A testnevelés tantárgypedagógiája. Dialóg – Campus Kiadó, Budapest – Pécs, 254. 
HONFI L. (2011): Gimnasztika. Elektronikus tankönyv – http://tamop412a.ttk.pte.hu/TSI/Honfi%20Laszlo%20-%20Gimnasztika/Gimnasztika.pdf 2013. 05. 01. TESIM. Testnevelés Módszertani Könyvek MDSZ, Budapest</t>
  </si>
  <si>
    <t>MTN8002</t>
  </si>
  <si>
    <t>Testnevelés tanítás módszertana II.</t>
  </si>
  <si>
    <t>Methodology of teaching PE II.</t>
  </si>
  <si>
    <t>A testnevelés elmélete és módszertana, a pszichomotoros tanítás - tanulás különböző stratégiái, tantárgy-pedagógiai sajátosságai. Ismeretek és készségek a testnevelési tananyag tervezésére (tantervfejlesztés, tanmenetkészítés, óravázlat-készítés).</t>
  </si>
  <si>
    <t>A hallgató ismerje meg a hatályos jogszabályokat, melyek döntően befolyásolják pedagógusi tevékenységének aktuális céljait és feladatait. A tantárgy során szerzett ismereteinek segítségével képes lesz az iskolában folyó képzésnek megfelelő tanórai- és tantárgyi programok összeállítására az adott intézmény pedagógiai programjának megfelelően.</t>
  </si>
  <si>
    <t xml:space="preserve">vizsgára bocsátás feltétele: félévközi zh  </t>
  </si>
  <si>
    <t>requirement(s) for admission to examination: mid-term test</t>
  </si>
  <si>
    <t>Zárthelyi dolgozat előkészítő gyakorlatok rajzírásából, szakleírásából, szerkesztéséből, vezetéséből</t>
  </si>
  <si>
    <t>Exams study of editing, practice gymnastics exercises</t>
  </si>
  <si>
    <t xml:space="preserve">Az atlétika mozgásanyagának kreatív használata. Az új és bevált nemzetközi módszertan és gyakorlat naprakész ismerete és alkalmazása. Az általános- és középiskolai tanterv atlétikai anyaga, oktatási folyamatának megismerése. A magasugrás, valamint az atlétikai dobások technikáinak ismerete. Az oktatási folyamattal kapcsolatos tervezési, szervezési feladatok, megismerése. Szabályismeret. </t>
  </si>
  <si>
    <r>
      <t xml:space="preserve">Az atlétika mozgásanyagának kreatív használata, játékok alkotása a tananyag tartalmától függően. </t>
    </r>
    <r>
      <rPr>
        <sz val="9"/>
        <color theme="1"/>
        <rFont val="Arial"/>
        <family val="2"/>
        <charset val="238"/>
      </rPr>
      <t xml:space="preserve">Az új és bevált nemzetközi módszertan és gyakorlat naprakész ismerete és alkalmazása. Az általános- és középiskolai tanterv atlétikai anyaga oktatási folyamatának megismerése. A síkfutó technikák, álló- és térdelőrajt, váltófutás, valamint a távolugrás technikáinak ismerete. Az oktatási folyamattal kapcsolatos tervezési, szervezési feladatok, megismerése. Szabályismeret. </t>
    </r>
  </si>
  <si>
    <r>
      <t>A</t>
    </r>
    <r>
      <rPr>
        <b/>
        <sz val="9"/>
        <color theme="1"/>
        <rFont val="Arial"/>
        <family val="2"/>
        <charset val="238"/>
      </rPr>
      <t xml:space="preserve"> </t>
    </r>
    <r>
      <rPr>
        <sz val="9"/>
        <color theme="1"/>
        <rFont val="Arial"/>
        <family val="2"/>
        <charset val="238"/>
      </rPr>
      <t>hallgató ismerje meg mélyrehatóan, a sporttorna alapfogalmait, szaknyelvét, mozgásanyagát, ennek széleskörű differenciált alkalmazási lehetőségeit és korszerű oktatási módszereit.
Az általános iskolai tanterv torna sportági követelményeinek magas szintű elsajátítása, oktatásmódszertana,  és  segítségadása. A sporttorna oktatásához szükséges specifikus kondicionális és koordinációs képességek fejlesztése általános iskolások körében. Az ízületi mozgékonyság hatékony növelésének elméleti és gyakorlati ismeretei a torna mozgásanyagának tükrében (stretching).  Minitramp mozgásanyagának elsajátítása, alap szintű ismerete, mint az életen át végezhető sportmozgás életmódba való beépítése és örömforrás jellegének kidomborítása. A torna mozgásanyagának megszerettetése, a tornász tehetség ismérvei, kiválasztás alapelvei.</t>
    </r>
  </si>
  <si>
    <r>
      <t xml:space="preserve">FEKETÉNÉ G. A. (2007): </t>
    </r>
    <r>
      <rPr>
        <i/>
        <sz val="9"/>
        <color theme="1"/>
        <rFont val="Arial"/>
        <family val="2"/>
        <charset val="238"/>
      </rPr>
      <t>Testnevelési játékok gyűjteménye</t>
    </r>
    <r>
      <rPr>
        <sz val="9"/>
        <color theme="1"/>
        <rFont val="Arial"/>
        <family val="2"/>
        <charset val="238"/>
      </rPr>
      <t>. Ovimező Alapítvány, Mezőkovácsháza 
FLURI, H. (2002): 1012 szabadidős játék és gyakorlat. Dialóg Campus Kiadó, Budapest – Pécs, 241 o., ISBN: 963-9123-61-1
PÁSZTORI A., RÁKOS E. (1992): Iskolai és népi játékok. Sportjátékok I. Nemzeti tankönyvkiadó Budapest, 224 o., ISBN: 9789631923742
BAUMBERGER, J. (szerk.) (2001): 704 kézilabda játék és gyakorlat. Dialóg Campus Kiadó, Budapest-Pécs, 179 o., ISBN:9789639123861
PETER, V.:(szerk.) (2001): 1006 játék és gyakorlatforma a kosárlabdában. Dialóg Campus Kiadó, Budapest-Pécs, 320 o, ISBN: 9789639123854</t>
    </r>
  </si>
  <si>
    <r>
      <t xml:space="preserve">KOLTAI J.,OROS F. (szerk.) (2004): </t>
    </r>
    <r>
      <rPr>
        <i/>
        <sz val="9"/>
        <color theme="1"/>
        <rFont val="Arial"/>
        <family val="2"/>
        <charset val="238"/>
      </rPr>
      <t>Az atlétika oktatása</t>
    </r>
    <r>
      <rPr>
        <sz val="9"/>
        <color theme="1"/>
        <rFont val="Arial"/>
        <family val="2"/>
        <charset val="238"/>
      </rPr>
      <t>. Plantin - Print Bt., Budapest, 326.</t>
    </r>
    <r>
      <rPr>
        <sz val="9"/>
        <color rgb="FFFF0000"/>
        <rFont val="Arial"/>
        <family val="2"/>
        <charset val="238"/>
      </rPr>
      <t xml:space="preserve"> 
</t>
    </r>
    <r>
      <rPr>
        <sz val="9"/>
        <color theme="1"/>
        <rFont val="Arial"/>
        <family val="2"/>
        <charset val="238"/>
      </rPr>
      <t xml:space="preserve">KOLTAI J., SZÉCSÉNYI J. (szerk.) (1998): Az atlétikai versenyszámok technikája. Dobások. Magyar Testnevelési Egyetem, Budapest, 161., ISBN: 963-2532-16-3
KRUBER, D. (2000): Az atlétika oktatása tornateremben. Dialóg Campus Kiadó, Budapest- Pécs, 106. ISBN: 963 95756 3 8.
OROS F. (szerk.) (2005): Az atlétikai versenyszámok technikája. Futások és gyaloglás. SE. Testnevelés és Sporttudományi Kar, Budapest, 221. </t>
    </r>
  </si>
  <si>
    <r>
      <t>A</t>
    </r>
    <r>
      <rPr>
        <b/>
        <sz val="9"/>
        <color theme="1"/>
        <rFont val="Arial"/>
        <family val="2"/>
        <charset val="238"/>
      </rPr>
      <t xml:space="preserve"> </t>
    </r>
    <r>
      <rPr>
        <sz val="9"/>
        <color theme="1"/>
        <rFont val="Arial"/>
        <family val="2"/>
        <charset val="238"/>
      </rPr>
      <t xml:space="preserve">hallgató képes legyen a torna szaknyelvét gyakorlottan használni a sportág mozgásanyagának oktatása során . Széleskörűen és differenciáltan alkalmazza a korszerű oktatási módszereket.
A középiskolai tanterv torna sportági követelményeinek magas szintű elsajátítása, oktatásmódszertana és a segítségadás jelentősége. A sporttorna oktatásához szükséges specifikus kondicionális és koordinációs képességek fejlesztése középiskolások körében.  Gumiasztal mozgásanyagának elsajátítása, alap szintű ismerete, mint az életen át végezhető sportmozgás életmódba való beépítése és örömforrás jellegének kidomborítása. Szabályismeret. Iskolai és diákolimpiai tornaversenyek rendezése és lebonyolítása. </t>
    </r>
  </si>
  <si>
    <t>Európai Uniós elvárás tükrében a legkorszerűbb adatfeldolgozási ismeretek és módszerek közvetítése a motoros képességek fejlesztésének és mérhetőségének tárgykörében. A kondicionális és koordinációs képességek fejlesztésének elmélete és módszertana az egyes korcsoportok sajátosságai, illetve a különböző korcsoportok mozgásigénye, eltérő terhelhetősége alapján.</t>
  </si>
  <si>
    <t>Creative use of the athletics movement material, creation of games depending on the contents of the curriculum. Up-to-date and proven new and proven international methodology and practice. Learning about the educational process of the athletic material of the general and secondary school curriculum. Knowing the techniques of flat-rolling, standing and kneeling gears and long distance techniques. Designing, organizing tasks related to the educational process. Knowledge of the rules.</t>
  </si>
  <si>
    <t>The students study extensively the fundamental terms, the professional language, the movement material, the widely differentiated application possibilities and the modern teaching methods of the sports gymnastics.
A high level acquirement of learning, teaching methodology and assistance for the sports requirements of primary school curriculum.
Development of specific conditioning and coordination skills to the teaching of gymnastics for elementary school students. Theoretical and practical knowledge of the effective increase of joint mobility of the gymnastics movement (stretching). Learning about little-trampoline's moving skills, basic knowledge of how to incorporate lifelike sports into lifestyle and the nature of a source of joy. Ways the student can endear with the children the movement of gymnastics and how they can recognise gymnastics talent and principles of selection.</t>
  </si>
  <si>
    <t>The newest methods of water acclimatization. What is the most modern swimming teaching method? Problem solution in the swimming education.Effective teaching methods, strategis,organization methods and the instuments.Creative teaching and application of knowledge.</t>
  </si>
  <si>
    <t>The aim is to introduce the students to the theory of modern sport, the role and the basic methodological principles, methods of teaching physical education games used during the game.</t>
  </si>
  <si>
    <t>The students have to know the theoretical basics, practical viewpoints and methods of the development of motorical skills. During secondary education special (cognitive, affective and motorical) skills are mediated. The knowledge and use of the new and well-tried international methodology and practice have to be realized. They have to be able to use their knowledge to check the efficiency of their PE teacher work. They have to ensure that their knowledge is imparted in a creative way to do their job successfully.Based on the requirements of the European Union it has to broadcast the most modern data processing knowledge and methods in the field of developing and ponderability of the motorical ability. The theory and methodology of the development of the conditional and coordinational abilities based on the specialty of age groups and their movement needs. Competences to be evolved: the student has to be able to diagnose the level of body status, to prepare the capacity program of a person and in connection with it organizing, evaluating the motorical tests.</t>
  </si>
  <si>
    <t>Theory of the prevention. Longitudanal program of the prevention at ortopedic deseases in Hungary ( Hungarian Spine Medicine Assosiation). Task of the Adapted Physical Education in school. Species of the ortopedic deseases. Knowledge of the counterindicated excercises. Internal deseases, mainly obesity and bronchial asthma. Physical trainig in the Adapted Physical Education. Effect on relaxation excercises. Special knowledge about psychosomatic developement of special developement for schoolchildren, students and adults.</t>
  </si>
  <si>
    <t xml:space="preserve">Students are expected to reach a level where they realise the primacy of the interrelatedness of natural environment, health and sports. They also become aware of the management and organisational tasks of the common criteria system of leisure time, recreation and tourism. The course also includes theoretical and practical knowledge of sports like frisbee, floorball, bowling, curling, rollerskate and fitball. Theory: making pupils like sports and lifelong physical activity in relation to tourism, nature, health and recreation. Practice: accomplishing local tasks in tourism. </t>
  </si>
  <si>
    <t>During everyday physical education, the mastering of  sporting and dancing exercises to build together and master the movement material. Preparing and conducting exercises and games in motion development. Application of dance-tech training and improvisation exercises. The knowledge of a chosen dance material of the Western, Tisza and Transylvanian dialect, their improvisational performance</t>
  </si>
  <si>
    <t>The students learn to design complex physical education lessons, to be documented in accordance with the format and content requirements to prepare.</t>
  </si>
  <si>
    <t>Creative use of the athletics movement material. Up-to-date and proven new and proven international methodology and practice. Learning the athletic material and the educational process of the primary and secondary school curriculum. Knowing the techniques of high jump and athletic throws. Designing, organizing tasks related to the educational process. Knowledge of the rules.</t>
  </si>
  <si>
    <t>The student should be able to use the professional language of the gymnastics skilfully and to be well-versed in teaching the movement of the sport. Application of modern teaching methods broadly and and in a differentiated way.
A high level acquirement of learning, teaching methodology and assistance for the sports requirements of high school curriculum. Development of specific conditioning and coordination skills to the teaching of gymnastics for high school students. Learn about trampoline’s moving skills, basic knowledge of how to incorporate lifelike sports into lifestyle and the nature of a source of joy. Knowledge of the rules. Arranging and conducting of the gymnastics student Olympics tournaments.</t>
  </si>
  <si>
    <t xml:space="preserve">Special preparation of effective education and school sport within the framework of a sports club. Streetball and the B33 specialty and presentation. Knowledge and experience in rules, refereeing and competitions. </t>
  </si>
  <si>
    <t>Students acquire knowledge during the semester about exercises and games related to combat sports in the curriculum, the role of fighting and its educational impact. Students become  capable of planning and conducting age-dependent combat practices and games.</t>
  </si>
  <si>
    <t>The student knows methods of developing articulation, flexibility, stretching techniques. The student is aware of the physiological effects and manifestations of arthritic exercise, he/she can develop flexibility, and he/she knows the process, phases and methods of applying group and individual PNF stretching techniques. He/she can use them to the structure of the general warm-up.</t>
  </si>
  <si>
    <t>Students can integrate their professional and pedagogical-psychological knowledge with the skills and competences during the training and are able to design, organize, direct physical education, health, lifestyle and culture related skills and competences.</t>
  </si>
  <si>
    <t>Students get to know the concept of aerobics, the development and history of the sport, and the role of aerobics in a healthy lifestyle. The course provides theoretical and practical knowledge that allows the student to be able to maintain professionally well-structured and varied physical education lessons and provides a starting point for getting to know the sport more widely.</t>
  </si>
  <si>
    <t xml:space="preserve">The theory and methodology of Physical Education, different strategies of psychomotoric learning and teaching, and its methodological characteristics. Knowledge and skills in the field of curriculum design (developing curriculum, lesson plans). </t>
  </si>
  <si>
    <t>Students undertaking studies in the area of sport and exercise will be required to develop knowledge and skills related to the discipline area of motor control and learning. This course introduces the theoretical basis of motor control and learning to select and perform assessments of motor skills. The course provides an opportunity for students to develop the knowledge and skills to be able to design a suitable program, based on best practice, for teaching motor skills to meet the unique needs of clients across a range of groups in the population. The course also presents students with the opportunity to explore practical research in the area and to be able to integrate with other sport and exercise discipline areas, particularly biomechanics, to ensure best possible outcomes for individuals (based on their needs, including remedial and rehabilitation).</t>
  </si>
  <si>
    <t>Képes legyen az atlétika mozgásanyagának elsajátításából adódó nehézségeknek a tanulók által történő elfogadtatására. Kiválasztási alapelvek ismerete és alkalmazása alapján ismerje fel a sportági tehetséget, tartsa meg, illetve patronálja a szakmai fejlődését. Sportemberi magatartásával legyen népszerűsítője az egész életen át űzhető sporttevékenység - a futás, mint a természetes mozgás – pozitív élettani hatásaiból megvalósítható egészséges életmódnak.</t>
  </si>
  <si>
    <t>Students are able to accept the difficulty arising out of of learning the athlete's movement skills by students. By knowing and applying the selection principles, students can recognize the talents in sports, keep and patronize one's professional development. By their sportsmanlike attitude, they should be a promoter of a healthy lifestyle that can be achieved through the positive physiological effects of lifelong sporting activities - running as natural movement.</t>
  </si>
  <si>
    <t>With its varied and playful educational methods the student can make pupils accept the physical and psychological difficulties arising from the monotonous learning of the gymnastics exercise by the students. Also, the student becomes a promoter of the positive physiological effects of the lifelike basic gymnastics and the minitramp movement material.</t>
  </si>
  <si>
    <t xml:space="preserve">The student is expected to be aware of the educational procedures of teaching school basketball and with their planning and organisational skills make pupils develop a liking for the sport. With creative solutions, they should provide a source for joy through the communal activity of team play. </t>
  </si>
  <si>
    <t xml:space="preserve">The student is expected to be aware of the educational procedures of teaching school soccer and with their planning and organisational skills make pupils develop a liking for the sport. With creative solutions, they should provide a source for joy through the communal activity of team play. </t>
  </si>
  <si>
    <t xml:space="preserve">The student is expected to be aware of the educational procedures of teaching school handball and with their planning and organisational skills make pupils develop a liking for the sport. With creative solutions, they should provide a source for joy through the communal activity of team play. </t>
  </si>
  <si>
    <t xml:space="preserve">The student is expected to be aware of the educational procedures of teaching school volleyball and with their planning and organisational skills make pupils develop a liking for the sport. With creative solutions, they should provide a source for joy through the communal activity of team play. </t>
  </si>
  <si>
    <t>After course the students have the skills that help them plan prevention exercises and games which secure the basis of a healthy lifestyle.  During the course, students will learn about the commonly used recreational games.  They get a theoretical and practical experience in the alternative  physical educations games. They get to know the rules of the technique and movements.</t>
  </si>
  <si>
    <t>After course the students have the skills that will help them plan prevention exercises and games which secure the basis of a healthy lifestyle. They can recognize ortopedic deseases. They take the alternative option to the treatment and solution of the prolems. They co-operate with specialists, adaptive physical education teachers and parents.</t>
  </si>
  <si>
    <t>During the course, students will learn about the commonly used recreational games. They get a theoretical and practical experience in frisbee, floorball, bowling, bowling, sliding puck, skates, fitball games. They get to know the rules of the technique and movements.</t>
  </si>
  <si>
    <t>Students should be able to see the relationship between motor skills development and dance instruction by acquiring the subject. They learn and apply methods that can be used in the method of folk dance teaching. They are able to conduct folk plays and folk dance classes in everyday physical education and out-of-school activities. They promote the abilities and skills needed for collective movement, the aesthetic presentation of folk dance, the improvisation and the cooperation as a key development task.</t>
  </si>
  <si>
    <t xml:space="preserve">General theoretical background: the evolution of methodology in Physical Education. The smallest unit of the educational process: the PE lesson. Knowledge and skills in conducting PE lessons and sport trainings. General and special tasks in PE. Modern methods, methodical systems and organisational forms appropriate for the specifics of the subject and the pupils' maturity level. </t>
  </si>
  <si>
    <t>Students are able to make pupils accept the difficulty arising out of of learning the athlete's movement skills. By knowing and applying the selection principles, students can recognize the talents in sports, keep and patronize one's professional development. By their sportsmanlike attitude, they should be a promoter of a healthy lifestyle that can be achieved through the positive physiological effects of lifelong sporting activities - running as natural movement.</t>
  </si>
  <si>
    <t xml:space="preserve">The student is expected to be a promoter of the positive physiological effects of the basic gymnastics’ and trampolines’ movements and be open to new and proven international, primarily European methodologies and practices to meet new requirements when practicing their profession. </t>
  </si>
  <si>
    <t xml:space="preserve">The student is expected to be able  to organize and conduct school and student's Olympic competitions.  In the possession of the knowledge of election principles, and the recognition of talent, they should support the sport's supply. </t>
  </si>
  <si>
    <t xml:space="preserve">The student should be able to draw attention and help to develop skills related to self-defense situations. They should call attention to the potential for personality development in combat sports. </t>
  </si>
  <si>
    <t>The sudent can use the new theoretical and practical knowledge about streching in the design and presentation of exercises.  He/she accepts the importance of streching for sport activities. He/ she  can design and implement the sport activities on his/her own and others in the conscious and planned way of selecting and applying the learned stretching techniques. He/she is able to determine the level of flexibility of one's own and others, he/she can plan an effective program of flexibility.</t>
  </si>
  <si>
    <t xml:space="preserve">A hallgató tudja alkalmazni a strechinggel kapcsolatos új elméleti és gyakorlati ismereteit a gyakorlatok megtervezésében, bemutatásában. Új és régi ismereteit összekapcsolja, tudatosítja,  rendszerezni. Azonosul a streching alkalmazásának fontosságával a sporttevékenységek során  és törekszik a megszerzett tudását másoknak is továbbadni. Képessé válik a saját és mások sporttevékenységének tervezésekor és végrehajtásakor a tanult stretching technikák tudatos és tervszerű kiválasztására és alkalmazására. Képes megállapítani saját és mások hajlékonyságának szintjét, hatékony hajlékonyságfejlesztő programot tud tervezni. </t>
  </si>
  <si>
    <t>After acquiring the subject, the student knows and can apply basic professional skills, procedures for promoting movement training in the training of basic aerobics. During motion development, they will know the characteristics of the errors that can occur and they can improve them. They can use the learned music dance kit creatively, while paying special attention to age and spine protection. Students understand the principles of choreography and acquire skill in basic musical knowledge.</t>
  </si>
  <si>
    <t xml:space="preserve">The student knows the legal framework that decisively influences the pedagogical work and aims. With the acquired knowledge, he/she is able to plan educational programs fitting the school's profile.  </t>
  </si>
  <si>
    <t>requirement(s) for admission to examination: term grade + theoretical examination</t>
  </si>
  <si>
    <t xml:space="preserve">requirement(s) for admission to examination: The attainment process of the sport, taking into account the age characteristics: 5 grade ratings </t>
  </si>
  <si>
    <t>Combat Task education methodological issues, their role in classes.      Evaluation:5 grade ratings</t>
  </si>
  <si>
    <t>Szak neve: testnevelő tanár</t>
  </si>
  <si>
    <r>
      <t xml:space="preserve">KOLTAI J.,OROS F. (szerk.) (2004): </t>
    </r>
    <r>
      <rPr>
        <i/>
        <sz val="9"/>
        <color theme="1"/>
        <rFont val="Arial"/>
        <family val="2"/>
        <charset val="238"/>
      </rPr>
      <t>Az atlétika oktatása</t>
    </r>
    <r>
      <rPr>
        <sz val="9"/>
        <color theme="1"/>
        <rFont val="Arial"/>
        <family val="2"/>
        <charset val="238"/>
      </rPr>
      <t>. Plantin - Print Bt., Budapest, 326.</t>
    </r>
    <r>
      <rPr>
        <sz val="9"/>
        <color rgb="FFFF0000"/>
        <rFont val="Arial"/>
        <family val="2"/>
        <charset val="238"/>
      </rPr>
      <t xml:space="preserve"> 
</t>
    </r>
    <r>
      <rPr>
        <sz val="9"/>
        <color theme="1"/>
        <rFont val="Arial"/>
        <family val="2"/>
        <charset val="238"/>
      </rPr>
      <t xml:space="preserve">KOLTAI J., SZÉCSÉNYI J. (szerk.) (1998): Az atlétikai versenyszámok technikája. Dobások. Magyar Testnevelési Egyetem, Budapest, 161. 
KRUBER, D. (2000): Az atlétika oktatása tornateremben. Dialóg Campus Kiadó, Budapest- Pécs, 106. ISBN: 963 95756 3 8.
OROS F. (szerk.) (2005): Az atlétikai versenyszámok technikája. Futások és gyaloglás. SE. Testnevelés és Sporttudományi Kar, Budapest, 221. </t>
    </r>
  </si>
  <si>
    <t>A hallgatók szerezzenek ismereteket a már korábban tanult úszásnemek technikájáról, biomechanikájáról, élettanáról, elméletéről. Ismerjék meg az úszás szerepét a személyiségfejlesztésben, a testi-lelki egészség megőrzésében, megtartásában és az egészségtudatos magatartás kialakításában. Kapjanak széleskörű ismereteket az úszás prevenciós, rekreációs, rehabilitációs fontosságáról. Ismerjék meg az úszás sajátosságait és különbségeit más motoros cselekvésekhez képest. Tájékozódjanak a legújabb hazai és nemzetközi úszásoktatási módszerekben és alkalmazzák őket a gyakorlatban. Cél, hogy képessé váljanak megoldani az úszásoktatás mai (általános iskolai, illetve egyéb szervezeti kereteken belüli) problémáit, hogy hatékonyan tudják az úszást tanítani. Legyenek informáltak az úszásoktatásban.</t>
  </si>
  <si>
    <t>The aim of the course is to get the students knoledges with the up-to-date theory as well as the methodological procedures of studied swimming technics in earlier. The students have to get knowledge about the all technics,   biomechanics, physiology and theory. Get the information about swimming effect on zhe developement of personality, preserve the somatic and mental health, evolve the health-conscious.Get the knoledges effect of the swimming in the prevention and the rehabilitation. Students know the newest national and international teaching methods in the swimming.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</si>
</sst>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indexed="8"/>
      <name val="Arial"/>
      <family val="2"/>
      <charset val="238"/>
    </font>
    <font>
      <sz val="9"/>
      <color theme="1"/>
      <name val="Arial"/>
      <family val="2"/>
      <charset val="238"/>
    </font>
    <font>
      <sz val="9"/>
      <name val="Arial"/>
      <family val="2"/>
      <charset val="238"/>
    </font>
    <font>
      <b/>
      <sz val="9"/>
      <color theme="1"/>
      <name val="Arial"/>
      <family val="2"/>
      <charset val="238"/>
    </font>
    <font>
      <i/>
      <sz val="9"/>
      <color theme="1"/>
      <name val="Arial"/>
      <family val="2"/>
      <charset val="238"/>
    </font>
    <font>
      <sz val="9"/>
      <color rgb="FFFF0000"/>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6" fillId="0" borderId="2" xfId="0" applyFont="1" applyBorder="1" applyAlignment="1">
      <alignment horizontal="center"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0" fillId="0" borderId="0" xfId="0" applyFill="1" applyAlignment="1">
      <alignment vertical="center"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6" fillId="0" borderId="0" xfId="0" applyFont="1" applyFill="1" applyAlignment="1">
      <alignment horizontal="left" vertical="center"/>
    </xf>
    <xf numFmtId="0" fontId="1" fillId="0" borderId="0" xfId="0" applyFont="1" applyFill="1" applyAlignment="1">
      <alignment vertical="center" wrapText="1"/>
    </xf>
    <xf numFmtId="0" fontId="12" fillId="0" borderId="2" xfId="0" applyFont="1" applyFill="1" applyBorder="1" applyAlignment="1">
      <alignment vertical="top" wrapText="1"/>
    </xf>
    <xf numFmtId="0" fontId="13" fillId="3" borderId="2" xfId="0" applyFont="1" applyFill="1" applyBorder="1" applyAlignment="1">
      <alignment vertical="top" wrapText="1"/>
    </xf>
    <xf numFmtId="0" fontId="13" fillId="0" borderId="2" xfId="0" applyFont="1" applyFill="1" applyBorder="1" applyAlignment="1">
      <alignment vertical="top" wrapText="1"/>
    </xf>
    <xf numFmtId="0" fontId="14" fillId="0" borderId="2" xfId="0" applyFont="1" applyBorder="1" applyAlignment="1">
      <alignment vertical="top" wrapText="1"/>
    </xf>
    <xf numFmtId="0" fontId="13" fillId="0" borderId="2" xfId="0" applyFont="1" applyBorder="1" applyAlignment="1">
      <alignment vertical="top" wrapText="1"/>
    </xf>
    <xf numFmtId="0" fontId="14" fillId="3" borderId="2" xfId="0" applyFont="1" applyFill="1" applyBorder="1" applyAlignment="1">
      <alignment vertical="top" wrapText="1"/>
    </xf>
    <xf numFmtId="0" fontId="13" fillId="0" borderId="2" xfId="0" applyNumberFormat="1" applyFont="1" applyBorder="1" applyAlignment="1">
      <alignment vertical="top" wrapText="1"/>
    </xf>
    <xf numFmtId="0" fontId="14" fillId="0" borderId="2" xfId="0"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NT&#201;S/tan&#225;rk&#233;pz&#233;s/R&#233;gi%20anyagok/Be&#233;rkezett%20le&#237;r&#225;sok%20j&#250;nius%209/Oktat&#243;kt&#243;l/Vas_MTN_angolos%20tantargyleir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MENT&#201;S/tan&#225;rk&#233;pz&#233;s/R&#233;gi%20anyagok/Be&#233;rkezett%20le&#237;r&#225;sok%20j&#250;nius%209/Oktat&#243;kt&#243;l/Labd&#225;s_MTN_angolos%20tantargyleiras%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tan&#237;t&#243;_ango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esktop/MENT&#201;S/tan&#225;rk&#233;pz&#233;s/R&#233;gi%20anyagok/Be&#233;rkezett%20le&#237;r&#225;sok%20j&#250;nius%209/Oktat&#243;kt&#243;l/ERN&#336;Sablon_MTN_angolos%20tantargyleir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imi/Downloads/Sablon_MTN_angolos%20tantargyleiras%20v&#233;gleges%20Rajna%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4" zoomScale="115" zoomScaleNormal="115" workbookViewId="0">
      <selection activeCell="C16" sqref="C16"/>
    </sheetView>
  </sheetViews>
  <sheetFormatPr defaultColWidth="9.140625" defaultRowHeight="14.25" x14ac:dyDescent="0.2"/>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x14ac:dyDescent="0.25">
      <c r="A1" s="16" t="s">
        <v>8</v>
      </c>
    </row>
    <row r="2" spans="1:5" x14ac:dyDescent="0.2">
      <c r="B2" s="9" t="s">
        <v>9</v>
      </c>
    </row>
    <row r="3" spans="1:5" x14ac:dyDescent="0.2">
      <c r="B3" s="9" t="s">
        <v>10</v>
      </c>
    </row>
    <row r="6" spans="1:5" ht="32.25" customHeight="1" x14ac:dyDescent="0.2">
      <c r="A6" s="13" t="s">
        <v>12</v>
      </c>
      <c r="B6" s="50" t="s">
        <v>31</v>
      </c>
      <c r="C6" s="50"/>
      <c r="D6" s="50"/>
      <c r="E6" s="50"/>
    </row>
    <row r="7" spans="1:5" ht="30" x14ac:dyDescent="0.2">
      <c r="A7" s="12" t="s">
        <v>11</v>
      </c>
      <c r="B7" s="50" t="s">
        <v>32</v>
      </c>
      <c r="C7" s="50"/>
      <c r="D7" s="50"/>
      <c r="E7" s="50"/>
    </row>
    <row r="8" spans="1:5" ht="15" x14ac:dyDescent="0.2">
      <c r="A8" s="12"/>
      <c r="B8" s="13" t="s">
        <v>13</v>
      </c>
      <c r="C8" s="25" t="s">
        <v>30</v>
      </c>
      <c r="D8" s="34"/>
      <c r="E8" s="34"/>
    </row>
    <row r="9" spans="1:5" x14ac:dyDescent="0.2">
      <c r="B9" s="14" t="s">
        <v>14</v>
      </c>
      <c r="C9" s="26" t="s">
        <v>20</v>
      </c>
      <c r="D9" s="15"/>
      <c r="E9" s="15"/>
    </row>
    <row r="10" spans="1:5" x14ac:dyDescent="0.2">
      <c r="A10" s="10"/>
      <c r="B10" s="10" t="s">
        <v>15</v>
      </c>
      <c r="C10" s="26" t="s">
        <v>19</v>
      </c>
      <c r="D10" s="15"/>
      <c r="E10" s="15"/>
    </row>
    <row r="11" spans="1:5" x14ac:dyDescent="0.2">
      <c r="A11" s="10"/>
      <c r="B11" s="10" t="s">
        <v>16</v>
      </c>
      <c r="C11" s="26" t="s">
        <v>18</v>
      </c>
      <c r="D11" s="15"/>
      <c r="E11" s="15"/>
    </row>
    <row r="12" spans="1:5" x14ac:dyDescent="0.2">
      <c r="A12" s="10"/>
      <c r="B12" s="10" t="s">
        <v>17</v>
      </c>
      <c r="C12" s="26" t="s">
        <v>21</v>
      </c>
      <c r="D12" s="15"/>
      <c r="E12" s="15"/>
    </row>
    <row r="13" spans="1:5" ht="42.75" x14ac:dyDescent="0.2">
      <c r="A13" s="32" t="s">
        <v>37</v>
      </c>
      <c r="B13" s="10" t="s">
        <v>38</v>
      </c>
      <c r="C13" s="12" t="s">
        <v>24</v>
      </c>
      <c r="D13" s="11" t="s">
        <v>33</v>
      </c>
      <c r="E13" s="24" t="s">
        <v>27</v>
      </c>
    </row>
    <row r="14" spans="1:5" ht="28.5" x14ac:dyDescent="0.2">
      <c r="A14" s="10"/>
      <c r="B14" s="11" t="s">
        <v>25</v>
      </c>
      <c r="C14" s="51" t="s">
        <v>34</v>
      </c>
      <c r="D14" s="52"/>
      <c r="E14" s="24" t="s">
        <v>27</v>
      </c>
    </row>
    <row r="15" spans="1:5" x14ac:dyDescent="0.2">
      <c r="A15" s="10"/>
      <c r="B15" s="10" t="s">
        <v>26</v>
      </c>
      <c r="C15" s="33" t="s">
        <v>35</v>
      </c>
      <c r="D15" s="31"/>
      <c r="E15" s="24" t="s">
        <v>27</v>
      </c>
    </row>
    <row r="16" spans="1:5" ht="42.75" x14ac:dyDescent="0.2">
      <c r="A16" s="27" t="s">
        <v>41</v>
      </c>
      <c r="B16" s="28" t="s">
        <v>20</v>
      </c>
      <c r="C16" s="27" t="s">
        <v>177</v>
      </c>
      <c r="D16" s="29" t="s">
        <v>29</v>
      </c>
      <c r="E16" s="24" t="s">
        <v>27</v>
      </c>
    </row>
    <row r="17" spans="1:5" ht="28.5" x14ac:dyDescent="0.2">
      <c r="A17" s="28"/>
      <c r="B17" s="29" t="s">
        <v>23</v>
      </c>
      <c r="C17" s="53" t="s">
        <v>28</v>
      </c>
      <c r="D17" s="54"/>
      <c r="E17" s="24" t="s">
        <v>27</v>
      </c>
    </row>
    <row r="18" spans="1:5" x14ac:dyDescent="0.2">
      <c r="A18" s="28"/>
      <c r="B18" s="28" t="s">
        <v>21</v>
      </c>
      <c r="C18" s="28" t="s">
        <v>42</v>
      </c>
      <c r="D18" s="30"/>
      <c r="E18" s="24"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tabSelected="1" topLeftCell="A6" zoomScale="70" zoomScaleNormal="70" zoomScaleSheetLayoutView="40" zoomScalePageLayoutView="40" workbookViewId="0">
      <selection activeCell="F7" sqref="F7"/>
    </sheetView>
  </sheetViews>
  <sheetFormatPr defaultColWidth="0" defaultRowHeight="33.75" customHeight="1" zeroHeight="1" x14ac:dyDescent="0.25"/>
  <cols>
    <col min="1" max="1" width="11" style="2" customWidth="1"/>
    <col min="2" max="2" width="23.5703125" style="2" customWidth="1"/>
    <col min="3" max="3" width="28.28515625" style="2" customWidth="1"/>
    <col min="4" max="5" width="51"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7" style="2" customWidth="1"/>
    <col min="13" max="16384" width="32.7109375" style="3" hidden="1"/>
  </cols>
  <sheetData>
    <row r="1" spans="1:12" s="36" customFormat="1" ht="33.75" customHeight="1" x14ac:dyDescent="0.25">
      <c r="A1" s="40" t="s">
        <v>249</v>
      </c>
      <c r="B1" s="41"/>
      <c r="C1" s="40"/>
      <c r="D1" s="40"/>
      <c r="E1" s="40"/>
      <c r="F1" s="40"/>
      <c r="G1" s="40"/>
      <c r="H1" s="40"/>
      <c r="I1" s="40"/>
      <c r="J1" s="40"/>
      <c r="K1" s="40"/>
      <c r="L1" s="40"/>
    </row>
    <row r="2" spans="1:12" s="7" customFormat="1" ht="33.75" customHeight="1" x14ac:dyDescent="0.25">
      <c r="A2" s="18">
        <v>1</v>
      </c>
      <c r="B2" s="55">
        <v>2</v>
      </c>
      <c r="C2" s="55"/>
      <c r="D2" s="55">
        <v>3</v>
      </c>
      <c r="E2" s="55"/>
      <c r="F2" s="55">
        <v>4</v>
      </c>
      <c r="G2" s="55"/>
      <c r="H2" s="55">
        <v>5</v>
      </c>
      <c r="I2" s="55"/>
      <c r="J2" s="55">
        <v>6</v>
      </c>
      <c r="K2" s="55"/>
      <c r="L2" s="18">
        <v>7</v>
      </c>
    </row>
    <row r="3" spans="1:12" s="1" customFormat="1" ht="55.5" customHeight="1" x14ac:dyDescent="0.25">
      <c r="A3" s="4" t="s">
        <v>0</v>
      </c>
      <c r="B3" s="5" t="s">
        <v>3</v>
      </c>
      <c r="C3" s="5" t="s">
        <v>4</v>
      </c>
      <c r="D3" s="5" t="s">
        <v>1</v>
      </c>
      <c r="E3" s="5" t="s">
        <v>5</v>
      </c>
      <c r="F3" s="4" t="s">
        <v>2</v>
      </c>
      <c r="G3" s="4" t="s">
        <v>6</v>
      </c>
      <c r="H3" s="4" t="s">
        <v>22</v>
      </c>
      <c r="I3" s="4" t="s">
        <v>7</v>
      </c>
      <c r="J3" s="4" t="s">
        <v>36</v>
      </c>
      <c r="K3" s="4" t="s">
        <v>39</v>
      </c>
      <c r="L3" s="4" t="s">
        <v>40</v>
      </c>
    </row>
    <row r="4" spans="1:12" ht="216" x14ac:dyDescent="0.25">
      <c r="A4" s="42" t="s">
        <v>43</v>
      </c>
      <c r="B4" s="42" t="s">
        <v>44</v>
      </c>
      <c r="C4" s="43" t="s">
        <v>45</v>
      </c>
      <c r="D4" s="42" t="s">
        <v>207</v>
      </c>
      <c r="E4" s="43" t="s">
        <v>107</v>
      </c>
      <c r="F4" s="42" t="s">
        <v>108</v>
      </c>
      <c r="G4" s="43" t="s">
        <v>225</v>
      </c>
      <c r="H4" s="44" t="s">
        <v>15</v>
      </c>
      <c r="I4" s="43" t="s">
        <v>19</v>
      </c>
      <c r="J4" s="44" t="s">
        <v>15</v>
      </c>
      <c r="K4" s="43" t="s">
        <v>19</v>
      </c>
      <c r="L4" s="45" t="s">
        <v>167</v>
      </c>
    </row>
    <row r="5" spans="1:12" ht="132" x14ac:dyDescent="0.25">
      <c r="A5" s="42" t="s">
        <v>46</v>
      </c>
      <c r="B5" s="42" t="s">
        <v>47</v>
      </c>
      <c r="C5" s="43" t="s">
        <v>48</v>
      </c>
      <c r="D5" s="42" t="s">
        <v>202</v>
      </c>
      <c r="E5" s="43" t="s">
        <v>208</v>
      </c>
      <c r="F5" s="42" t="s">
        <v>226</v>
      </c>
      <c r="G5" s="43" t="s">
        <v>227</v>
      </c>
      <c r="H5" s="44" t="s">
        <v>15</v>
      </c>
      <c r="I5" s="43" t="str">
        <f>IF(ISBLANK(H5),"",VLOOKUP(H5,[1]Útmutató!$B$9:$C$12,2,FALSE))</f>
        <v>term grade</v>
      </c>
      <c r="J5" s="46" t="s">
        <v>137</v>
      </c>
      <c r="K5" s="47" t="s">
        <v>138</v>
      </c>
      <c r="L5" s="46" t="s">
        <v>250</v>
      </c>
    </row>
    <row r="6" spans="1:12" ht="204" x14ac:dyDescent="0.25">
      <c r="A6" s="42" t="s">
        <v>49</v>
      </c>
      <c r="B6" s="42" t="s">
        <v>50</v>
      </c>
      <c r="C6" s="43" t="s">
        <v>51</v>
      </c>
      <c r="D6" s="42" t="s">
        <v>203</v>
      </c>
      <c r="E6" s="43" t="s">
        <v>209</v>
      </c>
      <c r="F6" s="42" t="s">
        <v>147</v>
      </c>
      <c r="G6" s="43" t="s">
        <v>228</v>
      </c>
      <c r="H6" s="44" t="s">
        <v>15</v>
      </c>
      <c r="I6" s="43" t="str">
        <f>IF(ISBLANK(H6),"",VLOOKUP(H6,Útmutató!$B$9:$C$12,2,FALSE))</f>
        <v>term grade</v>
      </c>
      <c r="J6" s="46" t="s">
        <v>154</v>
      </c>
      <c r="K6" s="43" t="s">
        <v>155</v>
      </c>
      <c r="L6" s="46" t="s">
        <v>148</v>
      </c>
    </row>
    <row r="7" spans="1:12" ht="240" x14ac:dyDescent="0.25">
      <c r="A7" s="42" t="s">
        <v>52</v>
      </c>
      <c r="B7" s="42" t="s">
        <v>53</v>
      </c>
      <c r="C7" s="43" t="s">
        <v>113</v>
      </c>
      <c r="D7" s="42" t="s">
        <v>114</v>
      </c>
      <c r="E7" s="43" t="s">
        <v>210</v>
      </c>
      <c r="F7" s="42" t="s">
        <v>251</v>
      </c>
      <c r="G7" s="43" t="s">
        <v>252</v>
      </c>
      <c r="H7" s="44" t="s">
        <v>14</v>
      </c>
      <c r="I7" s="43" t="s">
        <v>20</v>
      </c>
      <c r="J7" s="46" t="s">
        <v>176</v>
      </c>
      <c r="K7" s="47" t="s">
        <v>178</v>
      </c>
      <c r="L7" s="46" t="s">
        <v>115</v>
      </c>
    </row>
    <row r="8" spans="1:12" ht="144" x14ac:dyDescent="0.25">
      <c r="A8" s="42" t="s">
        <v>54</v>
      </c>
      <c r="B8" s="42" t="s">
        <v>55</v>
      </c>
      <c r="C8" s="43" t="s">
        <v>56</v>
      </c>
      <c r="D8" s="46" t="s">
        <v>116</v>
      </c>
      <c r="E8" s="43" t="s">
        <v>211</v>
      </c>
      <c r="F8" s="48" t="s">
        <v>117</v>
      </c>
      <c r="G8" s="43" t="s">
        <v>229</v>
      </c>
      <c r="H8" s="44" t="s">
        <v>15</v>
      </c>
      <c r="I8" s="43" t="str">
        <f>IF(ISBLANK(H8),"",VLOOKUP(H8,[2]Útmutató!$B$9:$C$12,2,FALSE))</f>
        <v>term grade</v>
      </c>
      <c r="J8" s="46" t="s">
        <v>168</v>
      </c>
      <c r="K8" s="43" t="s">
        <v>169</v>
      </c>
      <c r="L8" s="46" t="s">
        <v>170</v>
      </c>
    </row>
    <row r="9" spans="1:12" ht="204" x14ac:dyDescent="0.25">
      <c r="A9" s="42" t="s">
        <v>57</v>
      </c>
      <c r="B9" s="42" t="s">
        <v>58</v>
      </c>
      <c r="C9" s="43" t="s">
        <v>59</v>
      </c>
      <c r="D9" s="46" t="s">
        <v>116</v>
      </c>
      <c r="E9" s="43" t="s">
        <v>211</v>
      </c>
      <c r="F9" s="48" t="s">
        <v>120</v>
      </c>
      <c r="G9" s="43" t="s">
        <v>230</v>
      </c>
      <c r="H9" s="44" t="s">
        <v>15</v>
      </c>
      <c r="I9" s="43" t="str">
        <f>IF(ISBLANK(H9),"",VLOOKUP(H9,[2]Útmutató!$B$9:$C$12,2,FALSE))</f>
        <v>term grade</v>
      </c>
      <c r="J9" s="46" t="s">
        <v>168</v>
      </c>
      <c r="K9" s="43" t="s">
        <v>118</v>
      </c>
      <c r="L9" s="46" t="s">
        <v>156</v>
      </c>
    </row>
    <row r="10" spans="1:12" ht="120" x14ac:dyDescent="0.25">
      <c r="A10" s="42" t="s">
        <v>60</v>
      </c>
      <c r="B10" s="42" t="s">
        <v>61</v>
      </c>
      <c r="C10" s="43" t="s">
        <v>62</v>
      </c>
      <c r="D10" s="46" t="s">
        <v>116</v>
      </c>
      <c r="E10" s="43" t="s">
        <v>211</v>
      </c>
      <c r="F10" s="48" t="s">
        <v>121</v>
      </c>
      <c r="G10" s="43" t="s">
        <v>231</v>
      </c>
      <c r="H10" s="44" t="s">
        <v>15</v>
      </c>
      <c r="I10" s="43" t="str">
        <f>IF(ISBLANK(H10),"",VLOOKUP(H10,[2]Útmutató!$B$9:$C$12,2,FALSE))</f>
        <v>term grade</v>
      </c>
      <c r="J10" s="46" t="s">
        <v>168</v>
      </c>
      <c r="K10" s="43" t="s">
        <v>118</v>
      </c>
      <c r="L10" s="46" t="s">
        <v>122</v>
      </c>
    </row>
    <row r="11" spans="1:12" ht="156" x14ac:dyDescent="0.25">
      <c r="A11" s="42" t="s">
        <v>63</v>
      </c>
      <c r="B11" s="42" t="s">
        <v>64</v>
      </c>
      <c r="C11" s="43" t="s">
        <v>65</v>
      </c>
      <c r="D11" s="46" t="s">
        <v>116</v>
      </c>
      <c r="E11" s="43" t="s">
        <v>211</v>
      </c>
      <c r="F11" s="48" t="s">
        <v>123</v>
      </c>
      <c r="G11" s="43" t="s">
        <v>232</v>
      </c>
      <c r="H11" s="44" t="s">
        <v>15</v>
      </c>
      <c r="I11" s="43" t="str">
        <f>IF(ISBLANK(H11),"",VLOOKUP(H11,[2]Útmutató!$B$9:$C$12,2,FALSE))</f>
        <v>term grade</v>
      </c>
      <c r="J11" s="46" t="s">
        <v>168</v>
      </c>
      <c r="K11" s="43" t="s">
        <v>118</v>
      </c>
      <c r="L11" s="46" t="s">
        <v>129</v>
      </c>
    </row>
    <row r="12" spans="1:12" ht="216" x14ac:dyDescent="0.25">
      <c r="A12" s="42" t="s">
        <v>66</v>
      </c>
      <c r="B12" s="42" t="s">
        <v>67</v>
      </c>
      <c r="C12" s="43" t="s">
        <v>68</v>
      </c>
      <c r="D12" s="46" t="s">
        <v>139</v>
      </c>
      <c r="E12" s="43" t="s">
        <v>212</v>
      </c>
      <c r="F12" s="48" t="s">
        <v>140</v>
      </c>
      <c r="G12" s="43" t="s">
        <v>233</v>
      </c>
      <c r="H12" s="44" t="s">
        <v>141</v>
      </c>
      <c r="I12" s="43" t="str">
        <f>IF(ISBLANK(H12),"",VLOOKUP(H12,[3]Útmutató!$B$9:$C$12,2,FALSE))</f>
        <v>term grade</v>
      </c>
      <c r="J12" s="46" t="s">
        <v>142</v>
      </c>
      <c r="K12" s="43" t="s">
        <v>143</v>
      </c>
      <c r="L12" s="46" t="s">
        <v>204</v>
      </c>
    </row>
    <row r="13" spans="1:12" ht="168" x14ac:dyDescent="0.25">
      <c r="A13" s="42" t="s">
        <v>69</v>
      </c>
      <c r="B13" s="42" t="s">
        <v>70</v>
      </c>
      <c r="C13" s="43" t="s">
        <v>71</v>
      </c>
      <c r="D13" s="42" t="s">
        <v>109</v>
      </c>
      <c r="E13" s="43" t="s">
        <v>213</v>
      </c>
      <c r="F13" s="42" t="s">
        <v>110</v>
      </c>
      <c r="G13" s="43" t="s">
        <v>234</v>
      </c>
      <c r="H13" s="44" t="s">
        <v>14</v>
      </c>
      <c r="I13" s="43" t="str">
        <f>IF(ISBLANK(H13),"",VLOOKUP(H13,Útmutató!$B$9:$C$12,2,FALSE))</f>
        <v>examination</v>
      </c>
      <c r="J13" s="44" t="s">
        <v>179</v>
      </c>
      <c r="K13" s="43" t="s">
        <v>183</v>
      </c>
      <c r="L13" s="46" t="s">
        <v>171</v>
      </c>
    </row>
    <row r="14" spans="1:12" ht="228" x14ac:dyDescent="0.25">
      <c r="A14" s="42" t="s">
        <v>72</v>
      </c>
      <c r="B14" s="42" t="s">
        <v>73</v>
      </c>
      <c r="C14" s="43" t="s">
        <v>74</v>
      </c>
      <c r="D14" s="46" t="s">
        <v>111</v>
      </c>
      <c r="E14" s="43" t="s">
        <v>214</v>
      </c>
      <c r="F14" s="46" t="s">
        <v>112</v>
      </c>
      <c r="G14" s="43" t="s">
        <v>235</v>
      </c>
      <c r="H14" s="44" t="s">
        <v>15</v>
      </c>
      <c r="I14" s="43" t="str">
        <f>IF(ISBLANK(H14),"",VLOOKUP(H14,[4]Útmutató!$B$9:$C$12,2,FALSE))</f>
        <v>term grade</v>
      </c>
      <c r="J14" s="44" t="s">
        <v>15</v>
      </c>
      <c r="K14" s="43" t="str">
        <f>IF(ISBLANK(J14),"",VLOOKUP(J14,[4]Útmutató!$B$9:$C$12,2,FALSE))</f>
        <v>term grade</v>
      </c>
      <c r="L14" s="46" t="s">
        <v>130</v>
      </c>
    </row>
    <row r="15" spans="1:12" s="36" customFormat="1" ht="156" x14ac:dyDescent="0.25">
      <c r="A15" s="42" t="s">
        <v>75</v>
      </c>
      <c r="B15" s="49" t="s">
        <v>76</v>
      </c>
      <c r="C15" s="43" t="s">
        <v>77</v>
      </c>
      <c r="D15" s="46" t="s">
        <v>161</v>
      </c>
      <c r="E15" s="43" t="s">
        <v>215</v>
      </c>
      <c r="F15" s="46" t="s">
        <v>162</v>
      </c>
      <c r="G15" s="43" t="s">
        <v>236</v>
      </c>
      <c r="H15" s="44" t="s">
        <v>15</v>
      </c>
      <c r="I15" s="43" t="str">
        <f>IF(ISBLANK(H15),"",VLOOKUP(H15,[5]Útmutató!$B$9:$C$12,2,FALSE))</f>
        <v>term grade</v>
      </c>
      <c r="J15" s="46" t="s">
        <v>163</v>
      </c>
      <c r="K15" s="43" t="s">
        <v>164</v>
      </c>
      <c r="L15" s="46" t="s">
        <v>165</v>
      </c>
    </row>
    <row r="16" spans="1:12" ht="168" x14ac:dyDescent="0.25">
      <c r="A16" s="42" t="s">
        <v>186</v>
      </c>
      <c r="B16" s="42" t="s">
        <v>187</v>
      </c>
      <c r="C16" s="43" t="s">
        <v>188</v>
      </c>
      <c r="D16" s="46" t="s">
        <v>189</v>
      </c>
      <c r="E16" s="43" t="s">
        <v>216</v>
      </c>
      <c r="F16" s="48" t="s">
        <v>190</v>
      </c>
      <c r="G16" s="43" t="s">
        <v>237</v>
      </c>
      <c r="H16" s="44" t="s">
        <v>15</v>
      </c>
      <c r="I16" s="43" t="s">
        <v>19</v>
      </c>
      <c r="J16" s="46" t="s">
        <v>199</v>
      </c>
      <c r="K16" s="43" t="s">
        <v>200</v>
      </c>
      <c r="L16" s="46" t="s">
        <v>191</v>
      </c>
    </row>
    <row r="17" spans="1:12" ht="156" x14ac:dyDescent="0.25">
      <c r="A17" s="42" t="s">
        <v>78</v>
      </c>
      <c r="B17" s="42" t="s">
        <v>79</v>
      </c>
      <c r="C17" s="43" t="s">
        <v>175</v>
      </c>
      <c r="D17" s="46" t="s">
        <v>201</v>
      </c>
      <c r="E17" s="43" t="s">
        <v>217</v>
      </c>
      <c r="F17" s="46" t="s">
        <v>136</v>
      </c>
      <c r="G17" s="43" t="s">
        <v>238</v>
      </c>
      <c r="H17" s="44" t="s">
        <v>14</v>
      </c>
      <c r="I17" s="43" t="str">
        <f>IF(ISBLANK(H17),"",VLOOKUP(H17,[1]Útmutató!$B$9:$C$12,2,FALSE))</f>
        <v>examination</v>
      </c>
      <c r="J17" s="46" t="s">
        <v>180</v>
      </c>
      <c r="K17" s="43" t="s">
        <v>184</v>
      </c>
      <c r="L17" s="46" t="s">
        <v>205</v>
      </c>
    </row>
    <row r="18" spans="1:12" ht="156" x14ac:dyDescent="0.25">
      <c r="A18" s="42" t="s">
        <v>80</v>
      </c>
      <c r="B18" s="42" t="s">
        <v>81</v>
      </c>
      <c r="C18" s="43" t="s">
        <v>82</v>
      </c>
      <c r="D18" s="46" t="s">
        <v>206</v>
      </c>
      <c r="E18" s="43" t="s">
        <v>218</v>
      </c>
      <c r="F18" s="46" t="s">
        <v>149</v>
      </c>
      <c r="G18" s="43" t="s">
        <v>239</v>
      </c>
      <c r="H18" s="44" t="s">
        <v>14</v>
      </c>
      <c r="I18" s="43" t="str">
        <f>IF(ISBLANK(H18),"",VLOOKUP(H18,Útmutató!$B$9:$C$12,2,FALSE))</f>
        <v>examination</v>
      </c>
      <c r="J18" s="46" t="s">
        <v>181</v>
      </c>
      <c r="K18" s="43" t="s">
        <v>246</v>
      </c>
      <c r="L18" s="46" t="s">
        <v>150</v>
      </c>
    </row>
    <row r="19" spans="1:12" ht="108" x14ac:dyDescent="0.25">
      <c r="A19" s="42" t="s">
        <v>83</v>
      </c>
      <c r="B19" s="42" t="s">
        <v>84</v>
      </c>
      <c r="C19" s="43" t="s">
        <v>85</v>
      </c>
      <c r="D19" s="46" t="s">
        <v>124</v>
      </c>
      <c r="E19" s="43" t="s">
        <v>219</v>
      </c>
      <c r="F19" s="46" t="s">
        <v>125</v>
      </c>
      <c r="G19" s="43" t="s">
        <v>240</v>
      </c>
      <c r="H19" s="44" t="s">
        <v>14</v>
      </c>
      <c r="I19" s="43" t="s">
        <v>20</v>
      </c>
      <c r="J19" s="46" t="s">
        <v>182</v>
      </c>
      <c r="K19" s="43" t="s">
        <v>247</v>
      </c>
      <c r="L19" s="46" t="s">
        <v>119</v>
      </c>
    </row>
    <row r="20" spans="1:12" ht="204" x14ac:dyDescent="0.25">
      <c r="A20" s="42" t="s">
        <v>86</v>
      </c>
      <c r="B20" s="42" t="s">
        <v>87</v>
      </c>
      <c r="C20" s="43" t="s">
        <v>88</v>
      </c>
      <c r="D20" s="46" t="s">
        <v>126</v>
      </c>
      <c r="E20" s="43" t="s">
        <v>219</v>
      </c>
      <c r="F20" s="46" t="s">
        <v>125</v>
      </c>
      <c r="G20" s="43" t="s">
        <v>240</v>
      </c>
      <c r="H20" s="44" t="s">
        <v>14</v>
      </c>
      <c r="I20" s="43" t="s">
        <v>20</v>
      </c>
      <c r="J20" s="46" t="s">
        <v>182</v>
      </c>
      <c r="K20" s="43" t="s">
        <v>247</v>
      </c>
      <c r="L20" s="46" t="s">
        <v>156</v>
      </c>
    </row>
    <row r="21" spans="1:12" ht="120" x14ac:dyDescent="0.25">
      <c r="A21" s="42" t="s">
        <v>89</v>
      </c>
      <c r="B21" s="42" t="s">
        <v>90</v>
      </c>
      <c r="C21" s="43" t="s">
        <v>91</v>
      </c>
      <c r="D21" s="46" t="s">
        <v>127</v>
      </c>
      <c r="E21" s="43" t="s">
        <v>219</v>
      </c>
      <c r="F21" s="46" t="s">
        <v>125</v>
      </c>
      <c r="G21" s="43" t="s">
        <v>240</v>
      </c>
      <c r="H21" s="44" t="s">
        <v>14</v>
      </c>
      <c r="I21" s="43" t="s">
        <v>20</v>
      </c>
      <c r="J21" s="46" t="s">
        <v>182</v>
      </c>
      <c r="K21" s="43" t="s">
        <v>247</v>
      </c>
      <c r="L21" s="46" t="s">
        <v>122</v>
      </c>
    </row>
    <row r="22" spans="1:12" ht="156" x14ac:dyDescent="0.25">
      <c r="A22" s="42" t="s">
        <v>92</v>
      </c>
      <c r="B22" s="42" t="s">
        <v>93</v>
      </c>
      <c r="C22" s="43" t="s">
        <v>94</v>
      </c>
      <c r="D22" s="46" t="s">
        <v>128</v>
      </c>
      <c r="E22" s="43" t="s">
        <v>219</v>
      </c>
      <c r="F22" s="46" t="s">
        <v>125</v>
      </c>
      <c r="G22" s="43" t="s">
        <v>240</v>
      </c>
      <c r="H22" s="44" t="s">
        <v>14</v>
      </c>
      <c r="I22" s="43" t="s">
        <v>20</v>
      </c>
      <c r="J22" s="46" t="s">
        <v>182</v>
      </c>
      <c r="K22" s="43" t="s">
        <v>247</v>
      </c>
      <c r="L22" s="46" t="s">
        <v>172</v>
      </c>
    </row>
    <row r="23" spans="1:12" ht="108" x14ac:dyDescent="0.25">
      <c r="A23" s="42" t="s">
        <v>95</v>
      </c>
      <c r="B23" s="42" t="s">
        <v>96</v>
      </c>
      <c r="C23" s="43" t="s">
        <v>97</v>
      </c>
      <c r="D23" s="46" t="s">
        <v>144</v>
      </c>
      <c r="E23" s="43" t="s">
        <v>220</v>
      </c>
      <c r="F23" s="46" t="s">
        <v>145</v>
      </c>
      <c r="G23" s="43" t="s">
        <v>241</v>
      </c>
      <c r="H23" s="44" t="s">
        <v>15</v>
      </c>
      <c r="I23" s="43" t="s">
        <v>19</v>
      </c>
      <c r="J23" s="46" t="s">
        <v>146</v>
      </c>
      <c r="K23" s="43" t="s">
        <v>248</v>
      </c>
      <c r="L23" s="46" t="s">
        <v>174</v>
      </c>
    </row>
    <row r="24" spans="1:12" ht="180" x14ac:dyDescent="0.25">
      <c r="A24" s="42" t="s">
        <v>98</v>
      </c>
      <c r="B24" s="42" t="s">
        <v>99</v>
      </c>
      <c r="C24" s="43" t="s">
        <v>100</v>
      </c>
      <c r="D24" s="46" t="s">
        <v>151</v>
      </c>
      <c r="E24" s="43" t="s">
        <v>221</v>
      </c>
      <c r="F24" s="46" t="s">
        <v>243</v>
      </c>
      <c r="G24" s="43" t="s">
        <v>242</v>
      </c>
      <c r="H24" s="44" t="s">
        <v>15</v>
      </c>
      <c r="I24" s="43" t="s">
        <v>19</v>
      </c>
      <c r="J24" s="46" t="s">
        <v>152</v>
      </c>
      <c r="K24" s="43" t="s">
        <v>153</v>
      </c>
      <c r="L24" s="46" t="s">
        <v>173</v>
      </c>
    </row>
    <row r="25" spans="1:12" ht="120" x14ac:dyDescent="0.25">
      <c r="A25" s="42" t="s">
        <v>101</v>
      </c>
      <c r="B25" s="42" t="s">
        <v>102</v>
      </c>
      <c r="C25" s="43" t="s">
        <v>103</v>
      </c>
      <c r="D25" s="46" t="s">
        <v>131</v>
      </c>
      <c r="E25" s="43" t="s">
        <v>222</v>
      </c>
      <c r="F25" s="46" t="s">
        <v>132</v>
      </c>
      <c r="G25" s="43" t="s">
        <v>133</v>
      </c>
      <c r="H25" s="44" t="s">
        <v>14</v>
      </c>
      <c r="I25" s="43" t="str">
        <f>IF(ISBLANK(H25),"",VLOOKUP(H25,[4]Útmutató!$B$9:$C$12,2,FALSE))</f>
        <v>examination</v>
      </c>
      <c r="J25" s="46" t="s">
        <v>134</v>
      </c>
      <c r="K25" s="43" t="s">
        <v>185</v>
      </c>
      <c r="L25" s="46" t="s">
        <v>135</v>
      </c>
    </row>
    <row r="26" spans="1:12" s="36" customFormat="1" ht="132" x14ac:dyDescent="0.25">
      <c r="A26" s="42" t="s">
        <v>104</v>
      </c>
      <c r="B26" s="42" t="s">
        <v>105</v>
      </c>
      <c r="C26" s="43" t="s">
        <v>106</v>
      </c>
      <c r="D26" s="46" t="s">
        <v>157</v>
      </c>
      <c r="E26" s="43" t="s">
        <v>223</v>
      </c>
      <c r="F26" s="46" t="s">
        <v>158</v>
      </c>
      <c r="G26" s="43" t="s">
        <v>244</v>
      </c>
      <c r="H26" s="44" t="s">
        <v>15</v>
      </c>
      <c r="I26" s="43" t="str">
        <f>IF(ISBLANK(H26),"",VLOOKUP(H26,[5]Útmutató!$B$9:$C$12,2,FALSE))</f>
        <v>term grade</v>
      </c>
      <c r="J26" s="46" t="s">
        <v>159</v>
      </c>
      <c r="K26" s="43" t="s">
        <v>160</v>
      </c>
      <c r="L26" s="46" t="s">
        <v>166</v>
      </c>
    </row>
    <row r="27" spans="1:12" ht="168" x14ac:dyDescent="0.25">
      <c r="A27" s="44" t="s">
        <v>192</v>
      </c>
      <c r="B27" s="42" t="s">
        <v>193</v>
      </c>
      <c r="C27" s="43" t="s">
        <v>194</v>
      </c>
      <c r="D27" s="46" t="s">
        <v>195</v>
      </c>
      <c r="E27" s="43" t="s">
        <v>224</v>
      </c>
      <c r="F27" s="46" t="s">
        <v>196</v>
      </c>
      <c r="G27" s="43" t="s">
        <v>245</v>
      </c>
      <c r="H27" s="44" t="s">
        <v>14</v>
      </c>
      <c r="I27" s="43" t="str">
        <f>IF(ISBLANK(H27),"",VLOOKUP(H27,Útmutató!$B$9:$C$12,2,FALSE))</f>
        <v>examination</v>
      </c>
      <c r="J27" s="46" t="s">
        <v>197</v>
      </c>
      <c r="K27" s="43" t="s">
        <v>198</v>
      </c>
      <c r="L27" s="46" t="s">
        <v>191</v>
      </c>
    </row>
    <row r="28" spans="1:12" ht="33.75" hidden="1" customHeight="1" x14ac:dyDescent="0.25">
      <c r="A28" s="37"/>
      <c r="B28" s="37"/>
      <c r="C28" s="38"/>
      <c r="D28" s="37"/>
      <c r="E28" s="38"/>
      <c r="F28" s="37"/>
      <c r="G28" s="38"/>
      <c r="H28" s="39"/>
      <c r="I28" s="38" t="str">
        <f>IF(ISBLANK(H28),"",VLOOKUP(H28,Útmutató!$B$9:$C$12,2,FALSE))</f>
        <v/>
      </c>
      <c r="J28" s="37"/>
      <c r="K28" s="38"/>
      <c r="L28" s="37"/>
    </row>
    <row r="29" spans="1:12" ht="33.75" hidden="1" customHeight="1" x14ac:dyDescent="0.25">
      <c r="A29" s="37"/>
      <c r="B29" s="37"/>
      <c r="C29" s="38"/>
      <c r="D29" s="37"/>
      <c r="E29" s="38"/>
      <c r="F29" s="37"/>
      <c r="G29" s="38"/>
      <c r="H29" s="39"/>
      <c r="I29" s="38" t="str">
        <f>IF(ISBLANK(H29),"",VLOOKUP(H29,Útmutató!$B$9:$C$12,2,FALSE))</f>
        <v/>
      </c>
      <c r="J29" s="37"/>
      <c r="K29" s="38"/>
      <c r="L29" s="37"/>
    </row>
    <row r="30" spans="1:12" ht="33.75" hidden="1" customHeight="1" x14ac:dyDescent="0.25">
      <c r="A30" s="37"/>
      <c r="B30" s="37"/>
      <c r="C30" s="38"/>
      <c r="D30" s="37"/>
      <c r="E30" s="38"/>
      <c r="F30" s="37"/>
      <c r="G30" s="38"/>
      <c r="H30" s="39"/>
      <c r="I30" s="38" t="str">
        <f>IF(ISBLANK(H30),"",VLOOKUP(H30,Útmutató!$B$9:$C$12,2,FALSE))</f>
        <v/>
      </c>
      <c r="J30" s="37"/>
      <c r="K30" s="38"/>
      <c r="L30" s="37"/>
    </row>
    <row r="31" spans="1:12" ht="33.75" hidden="1" customHeight="1" x14ac:dyDescent="0.25">
      <c r="A31" s="17"/>
      <c r="B31" s="17"/>
      <c r="C31" s="19"/>
      <c r="D31" s="17"/>
      <c r="E31" s="19"/>
      <c r="F31" s="17"/>
      <c r="G31" s="19"/>
      <c r="H31" s="35"/>
      <c r="I31" s="19" t="str">
        <f>IF(ISBLANK(H31),"",VLOOKUP(H31,Útmutató!$B$9:$C$12,2,FALSE))</f>
        <v/>
      </c>
      <c r="J31" s="17"/>
      <c r="K31" s="19"/>
      <c r="L31" s="17"/>
    </row>
    <row r="32" spans="1:12" ht="33.75" hidden="1" customHeight="1" x14ac:dyDescent="0.25">
      <c r="A32" s="17"/>
      <c r="B32" s="17"/>
      <c r="C32" s="19"/>
      <c r="D32" s="17"/>
      <c r="E32" s="19"/>
      <c r="F32" s="17"/>
      <c r="G32" s="19"/>
      <c r="H32" s="35"/>
      <c r="I32" s="19" t="str">
        <f>IF(ISBLANK(H32),"",VLOOKUP(H32,Útmutató!$B$9:$C$12,2,FALSE))</f>
        <v/>
      </c>
      <c r="J32" s="17"/>
      <c r="K32" s="19"/>
      <c r="L32" s="17"/>
    </row>
    <row r="33" spans="1:12" ht="33.75" hidden="1" customHeight="1" x14ac:dyDescent="0.25">
      <c r="A33" s="17"/>
      <c r="B33" s="17"/>
      <c r="C33" s="19"/>
      <c r="D33" s="17"/>
      <c r="E33" s="19"/>
      <c r="F33" s="17"/>
      <c r="G33" s="19"/>
      <c r="H33" s="35"/>
      <c r="I33" s="19" t="str">
        <f>IF(ISBLANK(H33),"",VLOOKUP(H33,Útmutató!$B$9:$C$12,2,FALSE))</f>
        <v/>
      </c>
      <c r="J33" s="17"/>
      <c r="K33" s="19"/>
      <c r="L33" s="17"/>
    </row>
    <row r="34" spans="1:12" ht="33.75" hidden="1" customHeight="1" x14ac:dyDescent="0.25">
      <c r="A34" s="17"/>
      <c r="B34" s="17"/>
      <c r="C34" s="19"/>
      <c r="D34" s="17"/>
      <c r="E34" s="19"/>
      <c r="F34" s="17"/>
      <c r="G34" s="19"/>
      <c r="H34" s="35"/>
      <c r="I34" s="19" t="str">
        <f>IF(ISBLANK(H34),"",VLOOKUP(H34,Útmutató!$B$9:$C$12,2,FALSE))</f>
        <v/>
      </c>
      <c r="J34" s="17"/>
      <c r="K34" s="19"/>
      <c r="L34" s="17"/>
    </row>
    <row r="35" spans="1:12" ht="33.75" hidden="1" customHeight="1" x14ac:dyDescent="0.25">
      <c r="A35" s="17"/>
      <c r="B35" s="17"/>
      <c r="C35" s="19"/>
      <c r="D35" s="17"/>
      <c r="E35" s="19"/>
      <c r="F35" s="17"/>
      <c r="G35" s="19"/>
      <c r="H35" s="35"/>
      <c r="I35" s="19" t="str">
        <f>IF(ISBLANK(H35),"",VLOOKUP(H35,Útmutató!$B$9:$C$12,2,FALSE))</f>
        <v/>
      </c>
      <c r="J35" s="17"/>
      <c r="K35" s="19"/>
      <c r="L35" s="17"/>
    </row>
    <row r="36" spans="1:12" ht="33.75" hidden="1" customHeight="1" x14ac:dyDescent="0.25">
      <c r="A36" s="17"/>
      <c r="B36" s="17"/>
      <c r="C36" s="19"/>
      <c r="D36" s="17"/>
      <c r="E36" s="19"/>
      <c r="F36" s="17"/>
      <c r="G36" s="19"/>
      <c r="H36" s="35"/>
      <c r="I36" s="19" t="str">
        <f>IF(ISBLANK(H36),"",VLOOKUP(H36,Útmutató!$B$9:$C$12,2,FALSE))</f>
        <v/>
      </c>
      <c r="J36" s="17"/>
      <c r="K36" s="19"/>
      <c r="L36" s="17"/>
    </row>
    <row r="37" spans="1:12" ht="33.75" hidden="1" customHeight="1" x14ac:dyDescent="0.25">
      <c r="A37" s="17"/>
      <c r="B37" s="17"/>
      <c r="C37" s="19"/>
      <c r="D37" s="17"/>
      <c r="E37" s="19"/>
      <c r="F37" s="17"/>
      <c r="G37" s="19"/>
      <c r="H37" s="35"/>
      <c r="I37" s="19" t="str">
        <f>IF(ISBLANK(H37),"",VLOOKUP(H37,Útmutató!$B$9:$C$12,2,FALSE))</f>
        <v/>
      </c>
      <c r="J37" s="17"/>
      <c r="K37" s="19"/>
      <c r="L37" s="17"/>
    </row>
    <row r="38" spans="1:12" ht="33.75" hidden="1" customHeight="1" x14ac:dyDescent="0.25">
      <c r="A38" s="17"/>
      <c r="B38" s="17"/>
      <c r="C38" s="19"/>
      <c r="D38" s="17"/>
      <c r="E38" s="19"/>
      <c r="F38" s="17"/>
      <c r="G38" s="19"/>
      <c r="H38" s="35"/>
      <c r="I38" s="19" t="str">
        <f>IF(ISBLANK(H38),"",VLOOKUP(H38,Útmutató!$B$9:$C$12,2,FALSE))</f>
        <v/>
      </c>
      <c r="J38" s="17"/>
      <c r="K38" s="19"/>
      <c r="L38" s="17"/>
    </row>
    <row r="39" spans="1:12" ht="33.75" hidden="1" customHeight="1" x14ac:dyDescent="0.25">
      <c r="A39" s="17"/>
      <c r="B39" s="17"/>
      <c r="C39" s="19"/>
      <c r="D39" s="17"/>
      <c r="E39" s="19"/>
      <c r="F39" s="17"/>
      <c r="G39" s="19"/>
      <c r="H39" s="35"/>
      <c r="I39" s="19" t="str">
        <f>IF(ISBLANK(H39),"",VLOOKUP(H39,Útmutató!$B$9:$C$12,2,FALSE))</f>
        <v/>
      </c>
      <c r="J39" s="17"/>
      <c r="K39" s="19"/>
      <c r="L39" s="17"/>
    </row>
    <row r="40" spans="1:12" ht="33.75" hidden="1" customHeight="1" x14ac:dyDescent="0.25">
      <c r="A40" s="17"/>
      <c r="B40" s="17"/>
      <c r="C40" s="19"/>
      <c r="D40" s="17"/>
      <c r="E40" s="19"/>
      <c r="F40" s="17"/>
      <c r="G40" s="19"/>
      <c r="H40" s="35"/>
      <c r="I40" s="19" t="str">
        <f>IF(ISBLANK(H40),"",VLOOKUP(H40,Útmutató!$B$9:$C$12,2,FALSE))</f>
        <v/>
      </c>
      <c r="J40" s="17"/>
      <c r="K40" s="19"/>
      <c r="L40" s="17"/>
    </row>
    <row r="41" spans="1:12" ht="33.75" hidden="1" customHeight="1" x14ac:dyDescent="0.25">
      <c r="A41" s="17"/>
      <c r="B41" s="17"/>
      <c r="C41" s="19"/>
      <c r="D41" s="17"/>
      <c r="E41" s="19"/>
      <c r="F41" s="17"/>
      <c r="G41" s="19"/>
      <c r="H41" s="35"/>
      <c r="I41" s="19" t="str">
        <f>IF(ISBLANK(H41),"",VLOOKUP(H41,Útmutató!$B$9:$C$12,2,FALSE))</f>
        <v/>
      </c>
      <c r="J41" s="17"/>
      <c r="K41" s="19"/>
      <c r="L41" s="17"/>
    </row>
    <row r="42" spans="1:12" ht="33.75" hidden="1" customHeight="1" x14ac:dyDescent="0.25">
      <c r="A42" s="17"/>
      <c r="B42" s="17"/>
      <c r="C42" s="19"/>
      <c r="D42" s="17"/>
      <c r="E42" s="19"/>
      <c r="F42" s="17"/>
      <c r="G42" s="19"/>
      <c r="H42" s="35"/>
      <c r="I42" s="19" t="str">
        <f>IF(ISBLANK(H42),"",VLOOKUP(H42,Útmutató!$B$9:$C$12,2,FALSE))</f>
        <v/>
      </c>
      <c r="J42" s="17"/>
      <c r="K42" s="19"/>
      <c r="L42" s="17"/>
    </row>
    <row r="43" spans="1:12" ht="33.75" hidden="1" customHeight="1" x14ac:dyDescent="0.25">
      <c r="A43" s="17"/>
      <c r="B43" s="17"/>
      <c r="C43" s="19"/>
      <c r="D43" s="17"/>
      <c r="E43" s="19"/>
      <c r="F43" s="17"/>
      <c r="G43" s="19"/>
      <c r="H43" s="35"/>
      <c r="I43" s="19" t="str">
        <f>IF(ISBLANK(H43),"",VLOOKUP(H43,Útmutató!$B$9:$C$12,2,FALSE))</f>
        <v/>
      </c>
      <c r="J43" s="17"/>
      <c r="K43" s="19"/>
      <c r="L43" s="17"/>
    </row>
    <row r="44" spans="1:12" ht="33.75" hidden="1" customHeight="1" x14ac:dyDescent="0.25">
      <c r="A44" s="17"/>
      <c r="B44" s="17"/>
      <c r="C44" s="19"/>
      <c r="D44" s="17"/>
      <c r="E44" s="19"/>
      <c r="F44" s="17"/>
      <c r="G44" s="19"/>
      <c r="H44" s="35"/>
      <c r="I44" s="19" t="str">
        <f>IF(ISBLANK(H44),"",VLOOKUP(H44,Útmutató!$B$9:$C$12,2,FALSE))</f>
        <v/>
      </c>
      <c r="J44" s="17"/>
      <c r="K44" s="19"/>
      <c r="L44" s="17"/>
    </row>
    <row r="45" spans="1:12" ht="33.75" hidden="1" customHeight="1" x14ac:dyDescent="0.25">
      <c r="A45" s="17"/>
      <c r="B45" s="17"/>
      <c r="C45" s="19"/>
      <c r="D45" s="17"/>
      <c r="E45" s="19"/>
      <c r="F45" s="17"/>
      <c r="G45" s="19"/>
      <c r="H45" s="35"/>
      <c r="I45" s="19" t="str">
        <f>IF(ISBLANK(H45),"",VLOOKUP(H45,Útmutató!$B$9:$C$12,2,FALSE))</f>
        <v/>
      </c>
      <c r="J45" s="17"/>
      <c r="K45" s="19"/>
      <c r="L45" s="17"/>
    </row>
    <row r="46" spans="1:12" ht="33.75" hidden="1" customHeight="1" x14ac:dyDescent="0.25">
      <c r="A46" s="17"/>
      <c r="B46" s="17"/>
      <c r="C46" s="19"/>
      <c r="D46" s="17"/>
      <c r="E46" s="19"/>
      <c r="F46" s="17"/>
      <c r="G46" s="19"/>
      <c r="H46" s="35"/>
      <c r="I46" s="19" t="str">
        <f>IF(ISBLANK(H46),"",VLOOKUP(H46,Útmutató!$B$9:$C$12,2,FALSE))</f>
        <v/>
      </c>
      <c r="J46" s="17"/>
      <c r="K46" s="19"/>
      <c r="L46" s="17"/>
    </row>
    <row r="47" spans="1:12" ht="33.75" hidden="1" customHeight="1" x14ac:dyDescent="0.25">
      <c r="A47" s="17"/>
      <c r="B47" s="17"/>
      <c r="C47" s="19"/>
      <c r="D47" s="17"/>
      <c r="E47" s="19"/>
      <c r="F47" s="17"/>
      <c r="G47" s="19"/>
      <c r="H47" s="35"/>
      <c r="I47" s="19" t="str">
        <f>IF(ISBLANK(H47),"",VLOOKUP(H47,Útmutató!$B$9:$C$12,2,FALSE))</f>
        <v/>
      </c>
      <c r="J47" s="17"/>
      <c r="K47" s="19"/>
      <c r="L47" s="17"/>
    </row>
    <row r="48" spans="1:12" ht="33.75" hidden="1" customHeight="1" x14ac:dyDescent="0.25">
      <c r="A48" s="17"/>
      <c r="B48" s="17"/>
      <c r="C48" s="19"/>
      <c r="D48" s="17"/>
      <c r="E48" s="19"/>
      <c r="F48" s="17"/>
      <c r="G48" s="19"/>
      <c r="H48" s="35"/>
      <c r="I48" s="19" t="str">
        <f>IF(ISBLANK(H48),"",VLOOKUP(H48,Útmutató!$B$9:$C$12,2,FALSE))</f>
        <v/>
      </c>
      <c r="J48" s="17"/>
      <c r="K48" s="19"/>
      <c r="L48" s="17"/>
    </row>
    <row r="49" spans="1:12" ht="33.75" hidden="1" customHeight="1" x14ac:dyDescent="0.25">
      <c r="A49" s="17"/>
      <c r="B49" s="17"/>
      <c r="C49" s="19"/>
      <c r="D49" s="17"/>
      <c r="E49" s="19"/>
      <c r="F49" s="17"/>
      <c r="G49" s="19"/>
      <c r="H49" s="35"/>
      <c r="I49" s="19" t="str">
        <f>IF(ISBLANK(H49),"",VLOOKUP(H49,Útmutató!$B$9:$C$12,2,FALSE))</f>
        <v/>
      </c>
      <c r="J49" s="17"/>
      <c r="K49" s="19"/>
      <c r="L49" s="17"/>
    </row>
    <row r="50" spans="1:12" ht="33.75" hidden="1" customHeight="1" x14ac:dyDescent="0.25">
      <c r="A50" s="17"/>
      <c r="B50" s="17"/>
      <c r="C50" s="19"/>
      <c r="D50" s="17"/>
      <c r="E50" s="19"/>
      <c r="F50" s="17"/>
      <c r="G50" s="19"/>
      <c r="H50" s="35"/>
      <c r="I50" s="19" t="str">
        <f>IF(ISBLANK(H50),"",VLOOKUP(H50,Útmutató!$B$9:$C$12,2,FALSE))</f>
        <v/>
      </c>
      <c r="J50" s="17"/>
      <c r="K50" s="19"/>
      <c r="L50" s="17"/>
    </row>
    <row r="51" spans="1:12" ht="33.75" hidden="1" customHeight="1" x14ac:dyDescent="0.25">
      <c r="A51" s="17"/>
      <c r="B51" s="17"/>
      <c r="C51" s="19"/>
      <c r="D51" s="17"/>
      <c r="E51" s="19"/>
      <c r="F51" s="17"/>
      <c r="G51" s="19"/>
      <c r="H51" s="35"/>
      <c r="I51" s="19" t="str">
        <f>IF(ISBLANK(H51),"",VLOOKUP(H51,Útmutató!$B$9:$C$12,2,FALSE))</f>
        <v/>
      </c>
      <c r="J51" s="17"/>
      <c r="K51" s="19"/>
      <c r="L51" s="17"/>
    </row>
    <row r="52" spans="1:12" ht="33.75" hidden="1" customHeight="1" x14ac:dyDescent="0.25">
      <c r="A52" s="17"/>
      <c r="B52" s="17"/>
      <c r="C52" s="19"/>
      <c r="D52" s="17"/>
      <c r="E52" s="19"/>
      <c r="F52" s="17"/>
      <c r="G52" s="19"/>
      <c r="H52" s="35"/>
      <c r="I52" s="19" t="str">
        <f>IF(ISBLANK(H52),"",VLOOKUP(H52,Útmutató!$B$9:$C$12,2,FALSE))</f>
        <v/>
      </c>
      <c r="J52" s="17"/>
      <c r="K52" s="19"/>
      <c r="L52" s="17"/>
    </row>
    <row r="53" spans="1:12" ht="33.75" hidden="1" customHeight="1" x14ac:dyDescent="0.25">
      <c r="A53" s="17"/>
      <c r="B53" s="17"/>
      <c r="C53" s="19"/>
      <c r="D53" s="17"/>
      <c r="E53" s="19"/>
      <c r="F53" s="17"/>
      <c r="G53" s="19"/>
      <c r="H53" s="35"/>
      <c r="I53" s="19" t="str">
        <f>IF(ISBLANK(H53),"",VLOOKUP(H53,Útmutató!$B$9:$C$12,2,FALSE))</f>
        <v/>
      </c>
      <c r="J53" s="17"/>
      <c r="K53" s="19"/>
      <c r="L53" s="17"/>
    </row>
    <row r="54" spans="1:12" ht="33.75" hidden="1" customHeight="1" x14ac:dyDescent="0.25">
      <c r="A54" s="17"/>
      <c r="B54" s="17"/>
      <c r="C54" s="19"/>
      <c r="D54" s="17"/>
      <c r="E54" s="19"/>
      <c r="F54" s="17"/>
      <c r="G54" s="19"/>
      <c r="H54" s="35"/>
      <c r="I54" s="19" t="str">
        <f>IF(ISBLANK(H54),"",VLOOKUP(H54,Útmutató!$B$9:$C$12,2,FALSE))</f>
        <v/>
      </c>
      <c r="J54" s="17"/>
      <c r="K54" s="19"/>
      <c r="L54" s="17"/>
    </row>
    <row r="55" spans="1:12" ht="33.75" hidden="1" customHeight="1" x14ac:dyDescent="0.25">
      <c r="A55" s="17"/>
      <c r="B55" s="17"/>
      <c r="C55" s="19"/>
      <c r="D55" s="17"/>
      <c r="E55" s="19"/>
      <c r="F55" s="17"/>
      <c r="G55" s="19"/>
      <c r="H55" s="35"/>
      <c r="I55" s="19" t="str">
        <f>IF(ISBLANK(H55),"",VLOOKUP(H55,Útmutató!$B$9:$C$12,2,FALSE))</f>
        <v/>
      </c>
      <c r="J55" s="17"/>
      <c r="K55" s="19"/>
      <c r="L55" s="17"/>
    </row>
    <row r="56" spans="1:12" ht="33.75" hidden="1" customHeight="1" x14ac:dyDescent="0.25">
      <c r="A56" s="17"/>
      <c r="B56" s="17"/>
      <c r="C56" s="19"/>
      <c r="D56" s="17"/>
      <c r="E56" s="19"/>
      <c r="F56" s="17"/>
      <c r="G56" s="19"/>
      <c r="H56" s="35"/>
      <c r="I56" s="19" t="str">
        <f>IF(ISBLANK(H56),"",VLOOKUP(H56,Útmutató!$B$9:$C$12,2,FALSE))</f>
        <v/>
      </c>
      <c r="J56" s="17"/>
      <c r="K56" s="19"/>
      <c r="L56" s="17"/>
    </row>
    <row r="57" spans="1:12" ht="33.75" hidden="1" customHeight="1" x14ac:dyDescent="0.25">
      <c r="A57" s="17"/>
      <c r="B57" s="17"/>
      <c r="C57" s="19"/>
      <c r="D57" s="17"/>
      <c r="E57" s="19"/>
      <c r="F57" s="17"/>
      <c r="G57" s="19"/>
      <c r="H57" s="35"/>
      <c r="I57" s="19" t="str">
        <f>IF(ISBLANK(H57),"",VLOOKUP(H57,Útmutató!$B$9:$C$12,2,FALSE))</f>
        <v/>
      </c>
      <c r="J57" s="17"/>
      <c r="K57" s="19"/>
      <c r="L57" s="17"/>
    </row>
    <row r="58" spans="1:12" ht="33.75" hidden="1" customHeight="1" x14ac:dyDescent="0.25">
      <c r="A58" s="17"/>
      <c r="B58" s="17"/>
      <c r="C58" s="19"/>
      <c r="D58" s="17"/>
      <c r="E58" s="19"/>
      <c r="F58" s="17"/>
      <c r="G58" s="19"/>
      <c r="H58" s="35"/>
      <c r="I58" s="19" t="str">
        <f>IF(ISBLANK(H58),"",VLOOKUP(H58,Útmutató!$B$9:$C$12,2,FALSE))</f>
        <v/>
      </c>
      <c r="J58" s="17"/>
      <c r="K58" s="19"/>
      <c r="L58" s="17"/>
    </row>
    <row r="59" spans="1:12" ht="33.75" hidden="1" customHeight="1" x14ac:dyDescent="0.25">
      <c r="A59" s="17"/>
      <c r="B59" s="17"/>
      <c r="C59" s="19"/>
      <c r="D59" s="17"/>
      <c r="E59" s="19"/>
      <c r="F59" s="17"/>
      <c r="G59" s="19"/>
      <c r="H59" s="35"/>
      <c r="I59" s="19" t="str">
        <f>IF(ISBLANK(H59),"",VLOOKUP(H59,Útmutató!$B$9:$C$12,2,FALSE))</f>
        <v/>
      </c>
      <c r="J59" s="17"/>
      <c r="K59" s="19"/>
      <c r="L59" s="17"/>
    </row>
    <row r="60" spans="1:12" ht="33.75" hidden="1" customHeight="1" x14ac:dyDescent="0.25">
      <c r="A60" s="17"/>
      <c r="B60" s="17"/>
      <c r="C60" s="19"/>
      <c r="D60" s="17"/>
      <c r="E60" s="19"/>
      <c r="F60" s="17"/>
      <c r="G60" s="19"/>
      <c r="H60" s="35"/>
      <c r="I60" s="19" t="str">
        <f>IF(ISBLANK(H60),"",VLOOKUP(H60,Útmutató!$B$9:$C$12,2,FALSE))</f>
        <v/>
      </c>
      <c r="J60" s="17"/>
      <c r="K60" s="19"/>
      <c r="L60" s="17"/>
    </row>
    <row r="61" spans="1:12" ht="33.75" hidden="1" customHeight="1" x14ac:dyDescent="0.25">
      <c r="A61" s="17"/>
      <c r="B61" s="17"/>
      <c r="C61" s="19"/>
      <c r="D61" s="17"/>
      <c r="E61" s="19"/>
      <c r="F61" s="17"/>
      <c r="G61" s="19"/>
      <c r="H61" s="35"/>
      <c r="I61" s="19" t="str">
        <f>IF(ISBLANK(H61),"",VLOOKUP(H61,Útmutató!$B$9:$C$12,2,FALSE))</f>
        <v/>
      </c>
      <c r="J61" s="17"/>
      <c r="K61" s="19"/>
      <c r="L61" s="17"/>
    </row>
    <row r="62" spans="1:12" ht="33.75" hidden="1" customHeight="1" x14ac:dyDescent="0.25">
      <c r="A62" s="17"/>
      <c r="B62" s="17"/>
      <c r="C62" s="19"/>
      <c r="D62" s="17"/>
      <c r="E62" s="19"/>
      <c r="F62" s="17"/>
      <c r="G62" s="19"/>
      <c r="H62" s="35"/>
      <c r="I62" s="19" t="str">
        <f>IF(ISBLANK(H62),"",VLOOKUP(H62,Útmutató!$B$9:$C$12,2,FALSE))</f>
        <v/>
      </c>
      <c r="J62" s="17"/>
      <c r="K62" s="19"/>
      <c r="L62" s="17"/>
    </row>
    <row r="63" spans="1:12" ht="33.75" hidden="1" customHeight="1" x14ac:dyDescent="0.25">
      <c r="A63" s="17"/>
      <c r="B63" s="17"/>
      <c r="C63" s="19"/>
      <c r="D63" s="17"/>
      <c r="E63" s="19"/>
      <c r="F63" s="17"/>
      <c r="G63" s="19"/>
      <c r="H63" s="35"/>
      <c r="I63" s="19" t="str">
        <f>IF(ISBLANK(H63),"",VLOOKUP(H63,Útmutató!$B$9:$C$12,2,FALSE))</f>
        <v/>
      </c>
      <c r="J63" s="17"/>
      <c r="K63" s="19"/>
      <c r="L63" s="17"/>
    </row>
    <row r="64" spans="1:12" ht="33.75" hidden="1" customHeight="1" x14ac:dyDescent="0.25">
      <c r="A64" s="17"/>
      <c r="B64" s="17"/>
      <c r="C64" s="19"/>
      <c r="D64" s="17"/>
      <c r="E64" s="19"/>
      <c r="F64" s="17"/>
      <c r="G64" s="19"/>
      <c r="H64" s="35"/>
      <c r="I64" s="19" t="str">
        <f>IF(ISBLANK(H64),"",VLOOKUP(H64,Útmutató!$B$9:$C$12,2,FALSE))</f>
        <v/>
      </c>
      <c r="J64" s="17"/>
      <c r="K64" s="19"/>
      <c r="L64" s="17"/>
    </row>
    <row r="65" spans="1:12" ht="33.75" hidden="1" customHeight="1" x14ac:dyDescent="0.25">
      <c r="A65" s="17"/>
      <c r="B65" s="17"/>
      <c r="C65" s="19"/>
      <c r="D65" s="17"/>
      <c r="E65" s="19"/>
      <c r="F65" s="17"/>
      <c r="G65" s="19"/>
      <c r="H65" s="35"/>
      <c r="I65" s="19" t="str">
        <f>IF(ISBLANK(H65),"",VLOOKUP(H65,Útmutató!$B$9:$C$12,2,FALSE))</f>
        <v/>
      </c>
      <c r="J65" s="17"/>
      <c r="K65" s="19"/>
      <c r="L65" s="17"/>
    </row>
    <row r="66" spans="1:12" ht="33.75" hidden="1" customHeight="1" x14ac:dyDescent="0.25">
      <c r="A66" s="17"/>
      <c r="B66" s="17"/>
      <c r="C66" s="19"/>
      <c r="D66" s="17"/>
      <c r="E66" s="19"/>
      <c r="F66" s="17"/>
      <c r="G66" s="19"/>
      <c r="H66" s="35"/>
      <c r="I66" s="19" t="str">
        <f>IF(ISBLANK(H66),"",VLOOKUP(H66,Útmutató!$B$9:$C$12,2,FALSE))</f>
        <v/>
      </c>
      <c r="J66" s="17"/>
      <c r="K66" s="19"/>
      <c r="L66" s="17"/>
    </row>
    <row r="67" spans="1:12" ht="33.75" hidden="1" customHeight="1" x14ac:dyDescent="0.25">
      <c r="A67" s="17"/>
      <c r="B67" s="17"/>
      <c r="C67" s="19"/>
      <c r="D67" s="17"/>
      <c r="E67" s="19"/>
      <c r="F67" s="17"/>
      <c r="G67" s="19"/>
      <c r="H67" s="35"/>
      <c r="I67" s="19" t="str">
        <f>IF(ISBLANK(H67),"",VLOOKUP(H67,Útmutató!$B$9:$C$12,2,FALSE))</f>
        <v/>
      </c>
      <c r="J67" s="17"/>
      <c r="K67" s="19"/>
      <c r="L67" s="17"/>
    </row>
    <row r="68" spans="1:12" ht="33.75" hidden="1" customHeight="1" x14ac:dyDescent="0.25">
      <c r="A68" s="17"/>
      <c r="B68" s="17"/>
      <c r="C68" s="19"/>
      <c r="D68" s="17"/>
      <c r="E68" s="19"/>
      <c r="F68" s="17"/>
      <c r="G68" s="19"/>
      <c r="H68" s="35"/>
      <c r="I68" s="19" t="str">
        <f>IF(ISBLANK(H68),"",VLOOKUP(H68,Útmutató!$B$9:$C$12,2,FALSE))</f>
        <v/>
      </c>
      <c r="J68" s="17"/>
      <c r="K68" s="19"/>
      <c r="L68" s="17"/>
    </row>
    <row r="69" spans="1:12" ht="33.75" hidden="1" customHeight="1" x14ac:dyDescent="0.25">
      <c r="A69" s="17"/>
      <c r="B69" s="17"/>
      <c r="C69" s="19"/>
      <c r="D69" s="17"/>
      <c r="E69" s="19"/>
      <c r="F69" s="17"/>
      <c r="G69" s="19"/>
      <c r="H69" s="35"/>
      <c r="I69" s="19" t="str">
        <f>IF(ISBLANK(H69),"",VLOOKUP(H69,Útmutató!$B$9:$C$12,2,FALSE))</f>
        <v/>
      </c>
      <c r="J69" s="17"/>
      <c r="K69" s="19"/>
      <c r="L69" s="17"/>
    </row>
    <row r="70" spans="1:12" ht="33.75" hidden="1" customHeight="1" x14ac:dyDescent="0.25">
      <c r="A70" s="17"/>
      <c r="B70" s="17"/>
      <c r="C70" s="19"/>
      <c r="D70" s="17"/>
      <c r="E70" s="19"/>
      <c r="F70" s="17"/>
      <c r="G70" s="19"/>
      <c r="H70" s="35"/>
      <c r="I70" s="19" t="str">
        <f>IF(ISBLANK(H70),"",VLOOKUP(H70,Útmutató!$B$9:$C$12,2,FALSE))</f>
        <v/>
      </c>
      <c r="J70" s="17"/>
      <c r="K70" s="19"/>
      <c r="L70" s="17"/>
    </row>
    <row r="71" spans="1:12" ht="33.75" hidden="1" customHeight="1" x14ac:dyDescent="0.25">
      <c r="A71" s="17"/>
      <c r="B71" s="17"/>
      <c r="C71" s="19"/>
      <c r="D71" s="17"/>
      <c r="E71" s="19"/>
      <c r="F71" s="17"/>
      <c r="G71" s="19"/>
      <c r="H71" s="35"/>
      <c r="I71" s="19" t="str">
        <f>IF(ISBLANK(H71),"",VLOOKUP(H71,Útmutató!$B$9:$C$12,2,FALSE))</f>
        <v/>
      </c>
      <c r="J71" s="17"/>
      <c r="K71" s="19"/>
      <c r="L71" s="17"/>
    </row>
    <row r="72" spans="1:12" ht="33.75" hidden="1" customHeight="1" x14ac:dyDescent="0.25">
      <c r="A72" s="17"/>
      <c r="B72" s="17"/>
      <c r="C72" s="19"/>
      <c r="D72" s="17"/>
      <c r="E72" s="19"/>
      <c r="F72" s="17"/>
      <c r="G72" s="19"/>
      <c r="H72" s="35"/>
      <c r="I72" s="19" t="str">
        <f>IF(ISBLANK(H72),"",VLOOKUP(H72,Útmutató!$B$9:$C$12,2,FALSE))</f>
        <v/>
      </c>
      <c r="J72" s="17"/>
      <c r="K72" s="19"/>
      <c r="L72" s="17"/>
    </row>
    <row r="73" spans="1:12" ht="33.75" hidden="1" customHeight="1" x14ac:dyDescent="0.25">
      <c r="A73" s="17"/>
      <c r="B73" s="17"/>
      <c r="C73" s="19"/>
      <c r="D73" s="17"/>
      <c r="E73" s="19"/>
      <c r="F73" s="17"/>
      <c r="G73" s="19"/>
      <c r="H73" s="35"/>
      <c r="I73" s="19" t="str">
        <f>IF(ISBLANK(H73),"",VLOOKUP(H73,Útmutató!$B$9:$C$12,2,FALSE))</f>
        <v/>
      </c>
      <c r="J73" s="17"/>
      <c r="K73" s="19"/>
      <c r="L73" s="17"/>
    </row>
    <row r="74" spans="1:12" ht="33.75" hidden="1" customHeight="1" x14ac:dyDescent="0.25">
      <c r="A74" s="17"/>
      <c r="B74" s="17"/>
      <c r="C74" s="19"/>
      <c r="D74" s="17"/>
      <c r="E74" s="19"/>
      <c r="F74" s="17"/>
      <c r="G74" s="19"/>
      <c r="H74" s="35"/>
      <c r="I74" s="19" t="str">
        <f>IF(ISBLANK(H74),"",VLOOKUP(H74,Útmutató!$B$9:$C$12,2,FALSE))</f>
        <v/>
      </c>
      <c r="J74" s="17"/>
      <c r="K74" s="19"/>
      <c r="L74" s="17"/>
    </row>
    <row r="75" spans="1:12" ht="33.75" hidden="1" customHeight="1" x14ac:dyDescent="0.25">
      <c r="A75" s="17"/>
      <c r="B75" s="17"/>
      <c r="C75" s="19"/>
      <c r="D75" s="17"/>
      <c r="E75" s="19"/>
      <c r="F75" s="17"/>
      <c r="G75" s="19"/>
      <c r="H75" s="35"/>
      <c r="I75" s="19" t="str">
        <f>IF(ISBLANK(H75),"",VLOOKUP(H75,Útmutató!$B$9:$C$12,2,FALSE))</f>
        <v/>
      </c>
      <c r="J75" s="17"/>
      <c r="K75" s="19"/>
      <c r="L75" s="17"/>
    </row>
    <row r="76" spans="1:12" ht="33.75" hidden="1" customHeight="1" x14ac:dyDescent="0.25">
      <c r="A76" s="17"/>
      <c r="B76" s="17"/>
      <c r="C76" s="19"/>
      <c r="D76" s="17"/>
      <c r="E76" s="19"/>
      <c r="F76" s="17"/>
      <c r="G76" s="19"/>
      <c r="H76" s="35"/>
      <c r="I76" s="19" t="str">
        <f>IF(ISBLANK(H76),"",VLOOKUP(H76,Útmutató!$B$9:$C$12,2,FALSE))</f>
        <v/>
      </c>
      <c r="J76" s="17"/>
      <c r="K76" s="19"/>
      <c r="L76" s="17"/>
    </row>
    <row r="77" spans="1:12" ht="33.75" hidden="1" customHeight="1" x14ac:dyDescent="0.25">
      <c r="A77" s="17"/>
      <c r="B77" s="17"/>
      <c r="C77" s="19"/>
      <c r="D77" s="17"/>
      <c r="E77" s="19"/>
      <c r="F77" s="17"/>
      <c r="G77" s="19"/>
      <c r="H77" s="35"/>
      <c r="I77" s="19" t="str">
        <f>IF(ISBLANK(H77),"",VLOOKUP(H77,Útmutató!$B$9:$C$12,2,FALSE))</f>
        <v/>
      </c>
      <c r="J77" s="17"/>
      <c r="K77" s="19"/>
      <c r="L77" s="17"/>
    </row>
    <row r="78" spans="1:12" ht="33.75" hidden="1" customHeight="1" x14ac:dyDescent="0.25">
      <c r="A78" s="17"/>
      <c r="B78" s="17"/>
      <c r="C78" s="19"/>
      <c r="D78" s="17"/>
      <c r="E78" s="19"/>
      <c r="F78" s="17"/>
      <c r="G78" s="19"/>
      <c r="H78" s="35"/>
      <c r="I78" s="19" t="str">
        <f>IF(ISBLANK(H78),"",VLOOKUP(H78,Útmutató!$B$9:$C$12,2,FALSE))</f>
        <v/>
      </c>
      <c r="J78" s="17"/>
      <c r="K78" s="19"/>
      <c r="L78" s="17"/>
    </row>
    <row r="79" spans="1:12" ht="33.75" hidden="1" customHeight="1" x14ac:dyDescent="0.25">
      <c r="A79" s="17"/>
      <c r="B79" s="17"/>
      <c r="C79" s="19"/>
      <c r="D79" s="17"/>
      <c r="E79" s="19"/>
      <c r="F79" s="17"/>
      <c r="G79" s="19"/>
      <c r="H79" s="35"/>
      <c r="I79" s="19" t="str">
        <f>IF(ISBLANK(H79),"",VLOOKUP(H79,Útmutató!$B$9:$C$12,2,FALSE))</f>
        <v/>
      </c>
      <c r="J79" s="17"/>
      <c r="K79" s="19"/>
      <c r="L79" s="17"/>
    </row>
    <row r="80" spans="1:12" ht="33.75" hidden="1" customHeight="1" x14ac:dyDescent="0.25">
      <c r="A80" s="17"/>
      <c r="B80" s="17"/>
      <c r="C80" s="19"/>
      <c r="D80" s="17"/>
      <c r="E80" s="19"/>
      <c r="F80" s="17"/>
      <c r="G80" s="19"/>
      <c r="H80" s="35"/>
      <c r="I80" s="19" t="str">
        <f>IF(ISBLANK(H80),"",VLOOKUP(H80,Útmutató!$B$9:$C$12,2,FALSE))</f>
        <v/>
      </c>
      <c r="J80" s="17"/>
      <c r="K80" s="19"/>
      <c r="L80" s="17"/>
    </row>
    <row r="81" spans="1:12" ht="33.75" hidden="1" customHeight="1" x14ac:dyDescent="0.25">
      <c r="A81" s="20"/>
      <c r="B81" s="20"/>
      <c r="C81" s="21"/>
      <c r="D81" s="20"/>
      <c r="E81" s="21"/>
      <c r="F81" s="20"/>
      <c r="G81" s="21"/>
      <c r="H81" s="35"/>
      <c r="I81" s="19" t="str">
        <f>IF(ISBLANK(H81),"",VLOOKUP(H81,Útmutató!$B$9:$C$12,2,FALSE))</f>
        <v/>
      </c>
      <c r="J81" s="20"/>
      <c r="K81" s="21"/>
      <c r="L81" s="20"/>
    </row>
    <row r="82" spans="1:12" ht="33.75" hidden="1" customHeight="1" x14ac:dyDescent="0.25">
      <c r="A82" s="22"/>
      <c r="B82" s="22"/>
      <c r="C82" s="23"/>
      <c r="D82" s="22"/>
      <c r="E82" s="22"/>
      <c r="F82" s="22"/>
      <c r="G82" s="22"/>
      <c r="H82" s="22"/>
      <c r="I82" s="22"/>
      <c r="J82" s="22"/>
      <c r="K82" s="22"/>
      <c r="L82" s="22"/>
    </row>
    <row r="83" spans="1:12" ht="33.75" hidden="1" customHeight="1" x14ac:dyDescent="0.25">
      <c r="A83" s="22"/>
      <c r="B83" s="22"/>
      <c r="C83" s="23"/>
      <c r="D83" s="22"/>
      <c r="E83" s="22"/>
      <c r="F83" s="22"/>
      <c r="G83" s="22"/>
      <c r="H83" s="22"/>
      <c r="I83" s="22"/>
      <c r="J83" s="22"/>
      <c r="K83" s="22"/>
      <c r="L83" s="22"/>
    </row>
    <row r="84" spans="1:12" ht="33.75" hidden="1" customHeight="1" x14ac:dyDescent="0.25">
      <c r="A84" s="22"/>
      <c r="B84" s="22"/>
      <c r="C84" s="23"/>
      <c r="D84" s="22"/>
      <c r="E84" s="22"/>
      <c r="F84" s="22"/>
      <c r="G84" s="22"/>
      <c r="H84" s="22"/>
      <c r="I84" s="22"/>
      <c r="J84" s="22"/>
      <c r="K84" s="22"/>
      <c r="L84" s="22"/>
    </row>
    <row r="85" spans="1:12" ht="33.75" hidden="1" customHeight="1" x14ac:dyDescent="0.25">
      <c r="A85" s="22"/>
      <c r="B85" s="22"/>
      <c r="C85" s="23"/>
      <c r="D85" s="22"/>
      <c r="E85" s="22"/>
      <c r="F85" s="22"/>
      <c r="G85" s="22"/>
      <c r="H85" s="22"/>
      <c r="I85" s="22"/>
      <c r="J85" s="22"/>
      <c r="K85" s="22"/>
      <c r="L85" s="22"/>
    </row>
    <row r="86" spans="1:12" ht="33.75" hidden="1" customHeight="1" x14ac:dyDescent="0.25">
      <c r="A86" s="22"/>
      <c r="B86" s="22"/>
      <c r="C86" s="23"/>
      <c r="D86" s="22"/>
      <c r="E86" s="22"/>
      <c r="F86" s="22"/>
      <c r="G86" s="22"/>
      <c r="H86" s="22"/>
      <c r="I86" s="22"/>
      <c r="J86" s="22"/>
      <c r="K86" s="22"/>
      <c r="L86" s="22"/>
    </row>
    <row r="87" spans="1:12" ht="33.75" hidden="1" customHeight="1" x14ac:dyDescent="0.25">
      <c r="A87" s="22"/>
      <c r="B87" s="22"/>
      <c r="C87" s="23"/>
      <c r="D87" s="22"/>
      <c r="E87" s="22"/>
      <c r="F87" s="22"/>
      <c r="G87" s="22"/>
      <c r="H87" s="22"/>
      <c r="I87" s="22"/>
      <c r="J87" s="22"/>
      <c r="K87" s="22"/>
      <c r="L87" s="22"/>
    </row>
    <row r="88" spans="1:12" ht="33.75" hidden="1" customHeight="1" x14ac:dyDescent="0.25">
      <c r="A88" s="22"/>
      <c r="B88" s="22"/>
      <c r="C88" s="23"/>
      <c r="D88" s="22"/>
      <c r="E88" s="22"/>
      <c r="F88" s="22"/>
      <c r="G88" s="22"/>
      <c r="H88" s="22"/>
      <c r="I88" s="22"/>
      <c r="J88" s="22"/>
      <c r="K88" s="22"/>
      <c r="L88" s="22"/>
    </row>
    <row r="89" spans="1:12" ht="33.75" hidden="1" customHeight="1" x14ac:dyDescent="0.25">
      <c r="A89" s="22"/>
      <c r="B89" s="22"/>
      <c r="C89" s="23"/>
      <c r="D89" s="22"/>
      <c r="E89" s="22"/>
      <c r="F89" s="22"/>
      <c r="G89" s="22"/>
      <c r="H89" s="22"/>
      <c r="I89" s="22"/>
      <c r="J89" s="22"/>
      <c r="K89" s="22"/>
      <c r="L89" s="22"/>
    </row>
    <row r="90" spans="1:12" ht="33.75" hidden="1" customHeight="1" x14ac:dyDescent="0.25">
      <c r="A90" s="22"/>
      <c r="B90" s="22"/>
      <c r="C90" s="23"/>
      <c r="D90" s="22"/>
      <c r="E90" s="22"/>
      <c r="F90" s="22"/>
      <c r="G90" s="22"/>
      <c r="H90" s="22"/>
      <c r="I90" s="22"/>
      <c r="J90" s="22"/>
      <c r="K90" s="22"/>
      <c r="L90" s="22"/>
    </row>
    <row r="91" spans="1:12" ht="33.75" hidden="1" customHeight="1" x14ac:dyDescent="0.25">
      <c r="A91" s="22"/>
      <c r="B91" s="22"/>
      <c r="C91" s="23"/>
      <c r="D91" s="22"/>
      <c r="E91" s="22"/>
      <c r="F91" s="22"/>
      <c r="G91" s="22"/>
      <c r="H91" s="22"/>
      <c r="I91" s="22"/>
      <c r="J91" s="22"/>
      <c r="K91" s="22"/>
      <c r="L91" s="22"/>
    </row>
    <row r="92" spans="1:12" ht="33.75" hidden="1" customHeight="1" x14ac:dyDescent="0.25">
      <c r="A92" s="22"/>
      <c r="B92" s="22"/>
      <c r="C92" s="23"/>
      <c r="D92" s="22"/>
      <c r="E92" s="22"/>
      <c r="F92" s="22"/>
      <c r="G92" s="22"/>
      <c r="H92" s="22"/>
      <c r="I92" s="22"/>
      <c r="J92" s="22"/>
      <c r="K92" s="22"/>
      <c r="L92" s="22"/>
    </row>
    <row r="93" spans="1:12" ht="33.75" hidden="1" customHeight="1" x14ac:dyDescent="0.25">
      <c r="A93" s="22"/>
      <c r="B93" s="22"/>
      <c r="C93" s="23"/>
      <c r="D93" s="22"/>
      <c r="E93" s="22"/>
      <c r="F93" s="22"/>
      <c r="G93" s="22"/>
      <c r="H93" s="22"/>
      <c r="I93" s="22"/>
      <c r="J93" s="22"/>
      <c r="K93" s="22"/>
      <c r="L93" s="22"/>
    </row>
    <row r="94" spans="1:12" ht="33.75" hidden="1" customHeight="1" x14ac:dyDescent="0.25">
      <c r="A94" s="22"/>
      <c r="B94" s="22"/>
      <c r="C94" s="23"/>
      <c r="D94" s="22"/>
      <c r="E94" s="22"/>
      <c r="F94" s="22"/>
      <c r="G94" s="22"/>
      <c r="H94" s="22"/>
      <c r="I94" s="22"/>
      <c r="J94" s="22"/>
      <c r="K94" s="22"/>
      <c r="L94" s="22"/>
    </row>
    <row r="95" spans="1:12" ht="33.75" hidden="1" customHeight="1" x14ac:dyDescent="0.25">
      <c r="A95" s="22"/>
      <c r="B95" s="22"/>
      <c r="C95" s="23"/>
      <c r="D95" s="22"/>
      <c r="E95" s="22"/>
      <c r="F95" s="22"/>
      <c r="G95" s="22"/>
      <c r="H95" s="22"/>
      <c r="I95" s="22"/>
      <c r="J95" s="22"/>
      <c r="K95" s="22"/>
      <c r="L95" s="22"/>
    </row>
    <row r="96" spans="1:12" ht="33.75" hidden="1" customHeight="1" x14ac:dyDescent="0.25">
      <c r="A96" s="22"/>
      <c r="B96" s="22"/>
      <c r="C96" s="23"/>
      <c r="D96" s="22"/>
      <c r="E96" s="22"/>
      <c r="F96" s="22"/>
      <c r="G96" s="22"/>
      <c r="H96" s="22"/>
      <c r="I96" s="22"/>
      <c r="J96" s="22"/>
      <c r="K96" s="22"/>
      <c r="L96" s="22"/>
    </row>
    <row r="97" spans="1:12" ht="33.75" hidden="1" customHeight="1" x14ac:dyDescent="0.25">
      <c r="A97" s="22"/>
      <c r="B97" s="22"/>
      <c r="C97" s="23"/>
      <c r="D97" s="22"/>
      <c r="E97" s="22"/>
      <c r="F97" s="22"/>
      <c r="G97" s="22"/>
      <c r="H97" s="22"/>
      <c r="I97" s="22"/>
      <c r="J97" s="22"/>
      <c r="K97" s="22"/>
      <c r="L97" s="22"/>
    </row>
    <row r="98" spans="1:12" ht="33.75" hidden="1" customHeight="1" x14ac:dyDescent="0.25">
      <c r="A98" s="22"/>
      <c r="B98" s="22"/>
      <c r="C98" s="23"/>
      <c r="D98" s="22"/>
      <c r="E98" s="22"/>
      <c r="F98" s="22"/>
      <c r="G98" s="22"/>
      <c r="H98" s="22"/>
      <c r="I98" s="22"/>
      <c r="J98" s="22"/>
      <c r="K98" s="22"/>
      <c r="L98" s="22"/>
    </row>
    <row r="99" spans="1:12" ht="33.75" hidden="1" customHeight="1" x14ac:dyDescent="0.25">
      <c r="A99" s="22"/>
      <c r="B99" s="22"/>
      <c r="C99" s="23"/>
      <c r="D99" s="22"/>
      <c r="E99" s="22"/>
      <c r="F99" s="22"/>
      <c r="G99" s="22"/>
      <c r="H99" s="22"/>
      <c r="I99" s="22"/>
      <c r="J99" s="22"/>
      <c r="K99" s="22"/>
      <c r="L99" s="22"/>
    </row>
    <row r="100" spans="1:12" ht="33.75" hidden="1" customHeight="1" x14ac:dyDescent="0.25">
      <c r="A100" s="22"/>
      <c r="B100" s="22"/>
      <c r="C100" s="23"/>
      <c r="D100" s="22"/>
      <c r="E100" s="22"/>
      <c r="F100" s="22"/>
      <c r="G100" s="22"/>
      <c r="H100" s="22"/>
      <c r="I100" s="22"/>
      <c r="J100" s="22"/>
      <c r="K100" s="22"/>
      <c r="L100" s="22"/>
    </row>
    <row r="101" spans="1:12" ht="33.75" hidden="1" customHeight="1" x14ac:dyDescent="0.25">
      <c r="A101" s="22"/>
      <c r="B101" s="22"/>
      <c r="C101" s="22"/>
      <c r="D101" s="22"/>
      <c r="E101" s="22"/>
      <c r="F101" s="22"/>
      <c r="G101" s="22"/>
      <c r="H101" s="22"/>
      <c r="I101" s="22"/>
      <c r="J101" s="22"/>
      <c r="K101" s="22"/>
      <c r="L101" s="22"/>
    </row>
    <row r="102" spans="1:12" ht="33.75" hidden="1" customHeight="1" x14ac:dyDescent="0.25">
      <c r="A102" s="22"/>
      <c r="B102" s="22"/>
      <c r="C102" s="22"/>
      <c r="D102" s="22"/>
      <c r="E102" s="22"/>
      <c r="F102" s="22"/>
      <c r="G102" s="22"/>
      <c r="H102" s="22"/>
      <c r="I102" s="22"/>
      <c r="J102" s="22"/>
      <c r="K102" s="22"/>
      <c r="L102" s="22"/>
    </row>
    <row r="103" spans="1:12" ht="33.75" hidden="1" customHeight="1" x14ac:dyDescent="0.25">
      <c r="A103" s="6"/>
      <c r="B103" s="6"/>
      <c r="C103" s="6"/>
      <c r="D103" s="6"/>
      <c r="E103" s="6"/>
      <c r="F103" s="6"/>
      <c r="G103" s="6"/>
      <c r="H103" s="6"/>
      <c r="I103" s="6"/>
      <c r="J103" s="6"/>
      <c r="K103" s="6"/>
      <c r="L103" s="6"/>
    </row>
    <row r="104" spans="1:12" ht="33.75" hidden="1" customHeight="1" x14ac:dyDescent="0.25">
      <c r="A104" s="6"/>
      <c r="B104" s="6"/>
      <c r="C104" s="6"/>
      <c r="D104" s="6"/>
      <c r="E104" s="6"/>
      <c r="F104" s="6"/>
      <c r="G104" s="6"/>
      <c r="H104" s="6"/>
      <c r="I104" s="6"/>
      <c r="J104" s="6"/>
      <c r="K104" s="6"/>
      <c r="L104" s="6"/>
    </row>
    <row r="105" spans="1:12" ht="33.75" hidden="1" customHeight="1" x14ac:dyDescent="0.25">
      <c r="A105" s="6"/>
      <c r="B105" s="6"/>
      <c r="C105" s="6"/>
      <c r="D105" s="6"/>
      <c r="E105" s="6"/>
      <c r="F105" s="6"/>
      <c r="G105" s="6"/>
      <c r="H105" s="6"/>
      <c r="I105" s="6"/>
      <c r="J105" s="6"/>
      <c r="K105" s="6"/>
      <c r="L105" s="6"/>
    </row>
    <row r="106" spans="1:12" ht="33.75" hidden="1" customHeight="1" x14ac:dyDescent="0.25">
      <c r="A106" s="6"/>
      <c r="B106" s="6"/>
      <c r="C106" s="6"/>
      <c r="D106" s="6"/>
      <c r="E106" s="6"/>
      <c r="F106" s="6"/>
      <c r="G106" s="6"/>
      <c r="H106" s="6"/>
      <c r="I106" s="6"/>
      <c r="J106" s="6"/>
      <c r="K106" s="6"/>
      <c r="L106" s="6"/>
    </row>
    <row r="107" spans="1:12" ht="33.75" hidden="1" customHeight="1" x14ac:dyDescent="0.25">
      <c r="A107" s="6"/>
      <c r="B107" s="6"/>
      <c r="C107" s="6"/>
      <c r="D107" s="6"/>
      <c r="E107" s="6"/>
      <c r="F107" s="6"/>
      <c r="G107" s="6"/>
      <c r="H107" s="6"/>
      <c r="I107" s="6"/>
      <c r="J107" s="6"/>
      <c r="K107" s="6"/>
      <c r="L107" s="6"/>
    </row>
    <row r="108" spans="1:12" ht="33.75" hidden="1" customHeight="1" x14ac:dyDescent="0.25">
      <c r="A108" s="6"/>
      <c r="B108" s="6"/>
      <c r="C108" s="6"/>
      <c r="D108" s="6"/>
      <c r="E108" s="6"/>
      <c r="F108" s="6"/>
      <c r="G108" s="6"/>
      <c r="H108" s="6"/>
      <c r="I108" s="6"/>
      <c r="J108" s="6"/>
      <c r="K108" s="6"/>
      <c r="L108" s="6"/>
    </row>
    <row r="109" spans="1:12" ht="33.75" hidden="1" customHeight="1" x14ac:dyDescent="0.25">
      <c r="A109" s="6"/>
      <c r="B109" s="6"/>
      <c r="C109" s="6"/>
      <c r="D109" s="6"/>
      <c r="E109" s="6"/>
      <c r="F109" s="6"/>
      <c r="G109" s="6"/>
      <c r="H109" s="6"/>
      <c r="I109" s="6"/>
      <c r="J109" s="6"/>
      <c r="K109" s="6"/>
      <c r="L109" s="6"/>
    </row>
    <row r="110" spans="1:12" ht="33.75" hidden="1" customHeight="1" x14ac:dyDescent="0.25">
      <c r="A110" s="6"/>
      <c r="B110" s="6"/>
      <c r="C110" s="6"/>
      <c r="D110" s="6"/>
      <c r="E110" s="6"/>
      <c r="F110" s="6"/>
      <c r="G110" s="6"/>
      <c r="H110" s="6"/>
      <c r="I110" s="6"/>
      <c r="J110" s="6"/>
      <c r="K110" s="6"/>
      <c r="L110" s="6"/>
    </row>
    <row r="111" spans="1:12" ht="33.75" hidden="1" customHeight="1" x14ac:dyDescent="0.25">
      <c r="A111" s="6"/>
      <c r="B111" s="6"/>
      <c r="C111" s="6"/>
      <c r="D111" s="6"/>
      <c r="E111" s="6"/>
      <c r="F111" s="6"/>
      <c r="G111" s="6"/>
      <c r="H111" s="6"/>
      <c r="I111" s="6"/>
      <c r="J111" s="6"/>
      <c r="K111" s="6"/>
      <c r="L111" s="6"/>
    </row>
    <row r="112" spans="1:12" ht="33.75" hidden="1" customHeight="1" x14ac:dyDescent="0.25">
      <c r="A112" s="6"/>
      <c r="B112" s="6"/>
      <c r="C112" s="6"/>
      <c r="D112" s="6"/>
      <c r="E112" s="6"/>
      <c r="F112" s="6"/>
      <c r="G112" s="6"/>
      <c r="H112" s="6"/>
      <c r="I112" s="6"/>
      <c r="J112" s="6"/>
      <c r="K112" s="6"/>
      <c r="L112" s="6"/>
    </row>
    <row r="113" spans="1:12" ht="33.75" hidden="1" customHeight="1" x14ac:dyDescent="0.25">
      <c r="A113" s="6"/>
      <c r="B113" s="6"/>
      <c r="C113" s="6"/>
      <c r="D113" s="6"/>
      <c r="E113" s="6"/>
      <c r="F113" s="6"/>
      <c r="G113" s="6"/>
      <c r="H113" s="6"/>
      <c r="I113" s="6"/>
      <c r="J113" s="6"/>
      <c r="K113" s="6"/>
      <c r="L113" s="6"/>
    </row>
    <row r="114" spans="1:12" ht="33.75" hidden="1" customHeight="1" x14ac:dyDescent="0.25">
      <c r="A114" s="6"/>
      <c r="B114" s="6"/>
      <c r="C114" s="6"/>
      <c r="D114" s="6"/>
      <c r="E114" s="6"/>
      <c r="F114" s="6"/>
      <c r="G114" s="6"/>
      <c r="H114" s="6"/>
      <c r="I114" s="6"/>
      <c r="J114" s="6"/>
      <c r="K114" s="6"/>
      <c r="L114" s="6"/>
    </row>
    <row r="115" spans="1:12" ht="33.75" hidden="1" customHeight="1" x14ac:dyDescent="0.25">
      <c r="A115" s="6"/>
      <c r="B115" s="6"/>
      <c r="C115" s="6"/>
      <c r="D115" s="6"/>
      <c r="E115" s="6"/>
      <c r="F115" s="6"/>
      <c r="G115" s="6"/>
      <c r="H115" s="6"/>
      <c r="I115" s="6"/>
      <c r="J115" s="6"/>
      <c r="K115" s="6"/>
      <c r="L115" s="6"/>
    </row>
    <row r="116" spans="1:12" ht="33.75" hidden="1" customHeight="1" x14ac:dyDescent="0.25">
      <c r="A116" s="6"/>
      <c r="B116" s="6"/>
      <c r="C116" s="6"/>
      <c r="D116" s="6"/>
      <c r="E116" s="6"/>
      <c r="F116" s="6"/>
      <c r="G116" s="6"/>
      <c r="H116" s="6"/>
      <c r="I116" s="6"/>
      <c r="J116" s="6"/>
      <c r="K116" s="6"/>
      <c r="L116" s="6"/>
    </row>
    <row r="117" spans="1:12" ht="33.75" hidden="1" customHeight="1" x14ac:dyDescent="0.25">
      <c r="A117" s="6"/>
      <c r="B117" s="6"/>
      <c r="C117" s="6"/>
      <c r="D117" s="6"/>
      <c r="E117" s="6"/>
      <c r="F117" s="6"/>
      <c r="G117" s="6"/>
      <c r="H117" s="6"/>
      <c r="I117" s="6"/>
      <c r="J117" s="6"/>
      <c r="K117" s="6"/>
      <c r="L117" s="6"/>
    </row>
    <row r="118" spans="1:12" ht="33.75" hidden="1" customHeight="1" x14ac:dyDescent="0.25">
      <c r="A118" s="6"/>
      <c r="B118" s="6"/>
      <c r="C118" s="6"/>
      <c r="D118" s="6"/>
      <c r="E118" s="6"/>
      <c r="F118" s="6"/>
      <c r="G118" s="6"/>
      <c r="H118" s="6"/>
      <c r="I118" s="6"/>
      <c r="J118" s="6"/>
      <c r="K118" s="6"/>
      <c r="L118" s="6"/>
    </row>
    <row r="119" spans="1:12" ht="33.75" hidden="1" customHeight="1" x14ac:dyDescent="0.25">
      <c r="A119" s="6"/>
      <c r="B119" s="6"/>
      <c r="C119" s="6"/>
      <c r="D119" s="6"/>
      <c r="E119" s="6"/>
      <c r="F119" s="6"/>
      <c r="G119" s="6"/>
      <c r="H119" s="6"/>
      <c r="I119" s="6"/>
      <c r="J119" s="6"/>
      <c r="K119" s="6"/>
      <c r="L119" s="6"/>
    </row>
    <row r="120" spans="1:12" ht="33.75" hidden="1" customHeight="1" x14ac:dyDescent="0.25">
      <c r="A120" s="6"/>
      <c r="B120" s="6"/>
      <c r="C120" s="6"/>
      <c r="D120" s="6"/>
      <c r="E120" s="6"/>
      <c r="F120" s="6"/>
      <c r="G120" s="6"/>
      <c r="H120" s="6"/>
      <c r="I120" s="6"/>
      <c r="J120" s="6"/>
      <c r="K120" s="6"/>
      <c r="L120" s="6"/>
    </row>
    <row r="121" spans="1:12" ht="33.75" hidden="1" customHeight="1" x14ac:dyDescent="0.25">
      <c r="A121" s="6"/>
      <c r="B121" s="6"/>
      <c r="C121" s="6"/>
      <c r="D121" s="6"/>
      <c r="E121" s="6"/>
      <c r="F121" s="6"/>
      <c r="G121" s="6"/>
      <c r="H121" s="6"/>
      <c r="I121" s="6"/>
      <c r="J121" s="6"/>
      <c r="K121" s="6"/>
      <c r="L121" s="6"/>
    </row>
    <row r="122" spans="1:12" ht="33.75" hidden="1" customHeight="1" x14ac:dyDescent="0.25">
      <c r="A122" s="6"/>
      <c r="B122" s="6"/>
      <c r="C122" s="6"/>
      <c r="D122" s="6"/>
      <c r="E122" s="6"/>
      <c r="F122" s="6"/>
      <c r="G122" s="6"/>
      <c r="H122" s="6"/>
      <c r="I122" s="6"/>
      <c r="J122" s="6"/>
      <c r="K122" s="6"/>
      <c r="L122" s="6"/>
    </row>
    <row r="123" spans="1:12" ht="33.75" hidden="1" customHeight="1" x14ac:dyDescent="0.25">
      <c r="A123" s="6"/>
      <c r="B123" s="6"/>
      <c r="C123" s="6"/>
      <c r="D123" s="6"/>
      <c r="E123" s="6"/>
      <c r="F123" s="6"/>
      <c r="G123" s="6"/>
      <c r="H123" s="6"/>
      <c r="I123" s="6"/>
      <c r="J123" s="6"/>
      <c r="K123" s="6"/>
      <c r="L123" s="6"/>
    </row>
    <row r="124" spans="1:12" ht="33.75" hidden="1" customHeight="1" x14ac:dyDescent="0.25">
      <c r="A124" s="6"/>
      <c r="B124" s="6"/>
      <c r="C124" s="6"/>
      <c r="D124" s="6"/>
      <c r="E124" s="6"/>
      <c r="F124" s="6"/>
      <c r="G124" s="6"/>
      <c r="H124" s="6"/>
      <c r="I124" s="6"/>
      <c r="J124" s="6"/>
      <c r="K124" s="6"/>
      <c r="L124" s="6"/>
    </row>
    <row r="125" spans="1:12" ht="33.75" hidden="1" customHeight="1" x14ac:dyDescent="0.25">
      <c r="A125" s="6"/>
      <c r="B125" s="6"/>
      <c r="C125" s="6"/>
      <c r="D125" s="6"/>
      <c r="E125" s="6"/>
      <c r="F125" s="6"/>
      <c r="G125" s="6"/>
      <c r="H125" s="6"/>
      <c r="I125" s="6"/>
      <c r="J125" s="6"/>
      <c r="K125" s="6"/>
      <c r="L125" s="6"/>
    </row>
    <row r="126" spans="1:12" ht="33.75" hidden="1" customHeight="1" x14ac:dyDescent="0.25">
      <c r="A126" s="6"/>
      <c r="B126" s="6"/>
      <c r="C126" s="6"/>
      <c r="D126" s="6"/>
      <c r="E126" s="6"/>
      <c r="F126" s="6"/>
      <c r="G126" s="6"/>
      <c r="H126" s="6"/>
      <c r="I126" s="6"/>
      <c r="J126" s="6"/>
      <c r="K126" s="6"/>
      <c r="L126" s="6"/>
    </row>
    <row r="127" spans="1:12" ht="33.75" hidden="1" customHeight="1" x14ac:dyDescent="0.25">
      <c r="A127" s="6"/>
      <c r="B127" s="6"/>
      <c r="C127" s="6"/>
      <c r="D127" s="6"/>
      <c r="E127" s="6"/>
      <c r="F127" s="6"/>
      <c r="G127" s="6"/>
      <c r="H127" s="6"/>
      <c r="I127" s="6"/>
      <c r="J127" s="6"/>
      <c r="K127" s="6"/>
      <c r="L127" s="6"/>
    </row>
    <row r="128" spans="1:12" ht="33.75" hidden="1" customHeight="1" x14ac:dyDescent="0.25">
      <c r="A128" s="6"/>
      <c r="B128" s="6"/>
      <c r="C128" s="6"/>
      <c r="D128" s="6"/>
      <c r="E128" s="6"/>
      <c r="F128" s="6"/>
      <c r="G128" s="6"/>
      <c r="H128" s="6"/>
      <c r="I128" s="6"/>
      <c r="J128" s="6"/>
      <c r="K128" s="6"/>
      <c r="L128" s="6"/>
    </row>
    <row r="129" spans="1:12" ht="33.75" hidden="1" customHeight="1" x14ac:dyDescent="0.25">
      <c r="A129" s="6"/>
      <c r="B129" s="6"/>
      <c r="C129" s="6"/>
      <c r="D129" s="6"/>
      <c r="E129" s="6"/>
      <c r="F129" s="6"/>
      <c r="G129" s="6"/>
      <c r="H129" s="6"/>
      <c r="I129" s="6"/>
      <c r="J129" s="6"/>
      <c r="K129" s="6"/>
      <c r="L129" s="6"/>
    </row>
    <row r="130" spans="1:12" ht="33.75" hidden="1" customHeight="1" x14ac:dyDescent="0.25">
      <c r="A130" s="6"/>
      <c r="B130" s="6"/>
      <c r="C130" s="6"/>
      <c r="D130" s="6"/>
      <c r="E130" s="6"/>
      <c r="F130" s="6"/>
      <c r="G130" s="6"/>
      <c r="H130" s="6"/>
      <c r="I130" s="6"/>
      <c r="J130" s="6"/>
      <c r="K130" s="6"/>
      <c r="L130" s="6"/>
    </row>
    <row r="131" spans="1:12" ht="33.75" hidden="1" customHeight="1" x14ac:dyDescent="0.25">
      <c r="A131" s="6"/>
      <c r="B131" s="6"/>
      <c r="C131" s="6"/>
      <c r="D131" s="6"/>
      <c r="E131" s="6"/>
      <c r="F131" s="6"/>
      <c r="G131" s="6"/>
      <c r="H131" s="6"/>
      <c r="I131" s="6"/>
      <c r="J131" s="6"/>
      <c r="K131" s="6"/>
      <c r="L131" s="6"/>
    </row>
    <row r="132" spans="1:12" ht="33.75" hidden="1" customHeight="1" x14ac:dyDescent="0.25">
      <c r="A132" s="6"/>
      <c r="B132" s="6"/>
      <c r="C132" s="6"/>
      <c r="D132" s="6"/>
      <c r="E132" s="6"/>
      <c r="F132" s="6"/>
      <c r="G132" s="6"/>
      <c r="H132" s="6"/>
      <c r="I132" s="6"/>
      <c r="J132" s="6"/>
      <c r="K132" s="6"/>
      <c r="L132" s="6"/>
    </row>
    <row r="133" spans="1:12" ht="33.75" hidden="1" customHeight="1" x14ac:dyDescent="0.25">
      <c r="A133" s="6"/>
      <c r="B133" s="6"/>
      <c r="C133" s="6"/>
      <c r="D133" s="6"/>
      <c r="E133" s="6"/>
      <c r="F133" s="6"/>
      <c r="G133" s="6"/>
      <c r="H133" s="6"/>
      <c r="I133" s="6"/>
      <c r="J133" s="6"/>
      <c r="K133" s="6"/>
      <c r="L133" s="6"/>
    </row>
    <row r="134" spans="1:12" ht="33.75" hidden="1" customHeight="1" x14ac:dyDescent="0.25">
      <c r="A134" s="6"/>
      <c r="B134" s="6"/>
      <c r="C134" s="6"/>
      <c r="D134" s="6"/>
      <c r="E134" s="6"/>
      <c r="F134" s="6"/>
      <c r="G134" s="6"/>
      <c r="H134" s="6"/>
      <c r="I134" s="6"/>
      <c r="J134" s="6"/>
      <c r="K134" s="6"/>
      <c r="L134" s="6"/>
    </row>
    <row r="135" spans="1:12" ht="33.75" hidden="1" customHeight="1" x14ac:dyDescent="0.25">
      <c r="A135" s="6"/>
      <c r="B135" s="6"/>
      <c r="C135" s="6"/>
      <c r="D135" s="6"/>
      <c r="E135" s="6"/>
      <c r="F135" s="6"/>
      <c r="G135" s="6"/>
      <c r="H135" s="6"/>
      <c r="I135" s="6"/>
      <c r="J135" s="6"/>
      <c r="K135" s="6"/>
      <c r="L135" s="6"/>
    </row>
    <row r="136" spans="1:12" ht="33.75" hidden="1" customHeight="1" x14ac:dyDescent="0.25">
      <c r="A136" s="6"/>
      <c r="B136" s="6"/>
      <c r="C136" s="6"/>
      <c r="D136" s="6"/>
      <c r="E136" s="6"/>
      <c r="F136" s="6"/>
      <c r="G136" s="6"/>
      <c r="H136" s="6"/>
      <c r="I136" s="6"/>
      <c r="J136" s="6"/>
      <c r="K136" s="6"/>
      <c r="L136" s="6"/>
    </row>
    <row r="137" spans="1:12" ht="33.75" hidden="1" customHeight="1" x14ac:dyDescent="0.25">
      <c r="A137" s="6"/>
      <c r="B137" s="6"/>
      <c r="C137" s="6"/>
      <c r="D137" s="6"/>
      <c r="E137" s="6"/>
      <c r="F137" s="6"/>
      <c r="G137" s="6"/>
      <c r="H137" s="6"/>
      <c r="I137" s="6"/>
      <c r="J137" s="6"/>
      <c r="K137" s="6"/>
      <c r="L137" s="6"/>
    </row>
    <row r="138" spans="1:12" ht="33.75" hidden="1" customHeight="1" x14ac:dyDescent="0.25">
      <c r="A138" s="6"/>
      <c r="B138" s="6"/>
      <c r="C138" s="6"/>
      <c r="D138" s="6"/>
      <c r="E138" s="6"/>
      <c r="F138" s="6"/>
      <c r="G138" s="6"/>
      <c r="H138" s="6"/>
      <c r="I138" s="6"/>
      <c r="J138" s="6"/>
      <c r="K138" s="6"/>
      <c r="L138" s="6"/>
    </row>
    <row r="139" spans="1:12" ht="33.75" hidden="1" customHeight="1" x14ac:dyDescent="0.25">
      <c r="A139" s="6"/>
      <c r="B139" s="6"/>
      <c r="C139" s="6"/>
      <c r="D139" s="6"/>
      <c r="E139" s="6"/>
      <c r="F139" s="6"/>
      <c r="G139" s="6"/>
      <c r="H139" s="6"/>
      <c r="I139" s="6"/>
      <c r="J139" s="6"/>
      <c r="K139" s="6"/>
      <c r="L139" s="6"/>
    </row>
    <row r="140" spans="1:12" ht="33.75" hidden="1" customHeight="1" x14ac:dyDescent="0.25">
      <c r="A140" s="6"/>
      <c r="B140" s="6"/>
      <c r="C140" s="6"/>
      <c r="D140" s="6"/>
      <c r="E140" s="6"/>
      <c r="F140" s="6"/>
      <c r="G140" s="6"/>
      <c r="H140" s="6"/>
      <c r="I140" s="6"/>
      <c r="J140" s="6"/>
      <c r="K140" s="6"/>
      <c r="L140" s="6"/>
    </row>
    <row r="141" spans="1:12" ht="33.75" hidden="1" customHeight="1" x14ac:dyDescent="0.25">
      <c r="A141" s="6"/>
      <c r="B141" s="6"/>
      <c r="C141" s="6"/>
      <c r="D141" s="6"/>
      <c r="E141" s="6"/>
      <c r="F141" s="6"/>
      <c r="G141" s="6"/>
      <c r="H141" s="6"/>
      <c r="I141" s="6"/>
      <c r="J141" s="6"/>
      <c r="K141" s="6"/>
      <c r="L141" s="6"/>
    </row>
    <row r="142" spans="1:12" ht="33.75" hidden="1" customHeight="1" x14ac:dyDescent="0.25">
      <c r="A142" s="6"/>
      <c r="B142" s="6"/>
      <c r="C142" s="6"/>
      <c r="D142" s="6"/>
      <c r="E142" s="6"/>
      <c r="F142" s="6"/>
      <c r="G142" s="6"/>
      <c r="H142" s="6"/>
      <c r="I142" s="6"/>
      <c r="J142" s="6"/>
      <c r="K142" s="6"/>
      <c r="L142" s="6"/>
    </row>
    <row r="143" spans="1:12" ht="33.75" hidden="1" customHeight="1" x14ac:dyDescent="0.25">
      <c r="A143" s="6"/>
      <c r="B143" s="6"/>
      <c r="C143" s="6"/>
      <c r="D143" s="6"/>
      <c r="E143" s="6"/>
      <c r="F143" s="6"/>
      <c r="G143" s="6"/>
      <c r="H143" s="6"/>
      <c r="I143" s="6"/>
      <c r="J143" s="6"/>
      <c r="K143" s="6"/>
      <c r="L143" s="6"/>
    </row>
    <row r="144" spans="1:12" ht="33.75" hidden="1" customHeight="1" x14ac:dyDescent="0.25">
      <c r="A144" s="6"/>
      <c r="B144" s="6"/>
      <c r="C144" s="6"/>
      <c r="D144" s="6"/>
      <c r="E144" s="6"/>
      <c r="F144" s="6"/>
      <c r="G144" s="6"/>
      <c r="H144" s="6"/>
      <c r="I144" s="6"/>
      <c r="J144" s="6"/>
      <c r="K144" s="6"/>
      <c r="L144" s="6"/>
    </row>
    <row r="145" spans="1:12" ht="33.75" hidden="1" customHeight="1" x14ac:dyDescent="0.25">
      <c r="A145" s="6"/>
      <c r="B145" s="6"/>
      <c r="C145" s="6"/>
      <c r="D145" s="6"/>
      <c r="E145" s="6"/>
      <c r="F145" s="6"/>
      <c r="G145" s="6"/>
      <c r="H145" s="6"/>
      <c r="I145" s="6"/>
      <c r="J145" s="6"/>
      <c r="K145" s="6"/>
      <c r="L145" s="6"/>
    </row>
    <row r="146" spans="1:12" ht="33.75" hidden="1" customHeight="1" x14ac:dyDescent="0.25">
      <c r="A146" s="6"/>
      <c r="B146" s="6"/>
      <c r="C146" s="6"/>
      <c r="D146" s="6"/>
      <c r="E146" s="6"/>
      <c r="F146" s="6"/>
      <c r="G146" s="6"/>
      <c r="H146" s="6"/>
      <c r="I146" s="6"/>
      <c r="J146" s="6"/>
      <c r="K146" s="6"/>
      <c r="L146" s="6"/>
    </row>
    <row r="147" spans="1:12" ht="33.75" hidden="1" customHeight="1" x14ac:dyDescent="0.25">
      <c r="A147" s="6"/>
      <c r="B147" s="6"/>
      <c r="C147" s="6"/>
      <c r="D147" s="6"/>
      <c r="E147" s="6"/>
      <c r="F147" s="6"/>
      <c r="G147" s="6"/>
      <c r="H147" s="6"/>
      <c r="I147" s="6"/>
      <c r="J147" s="6"/>
      <c r="K147" s="6"/>
      <c r="L147" s="6"/>
    </row>
    <row r="148" spans="1:12" ht="33.75" hidden="1" customHeight="1" x14ac:dyDescent="0.25">
      <c r="A148" s="6"/>
      <c r="B148" s="6"/>
      <c r="C148" s="6"/>
      <c r="D148" s="6"/>
      <c r="E148" s="6"/>
      <c r="F148" s="6"/>
      <c r="G148" s="6"/>
      <c r="H148" s="6"/>
      <c r="I148" s="6"/>
      <c r="J148" s="6"/>
      <c r="K148" s="6"/>
      <c r="L148" s="6"/>
    </row>
    <row r="149" spans="1:12" ht="33.75" hidden="1" customHeight="1" x14ac:dyDescent="0.25">
      <c r="A149" s="6"/>
      <c r="B149" s="6"/>
      <c r="C149" s="6"/>
      <c r="D149" s="6"/>
      <c r="E149" s="6"/>
      <c r="F149" s="6"/>
      <c r="G149" s="6"/>
      <c r="H149" s="6"/>
      <c r="I149" s="6"/>
      <c r="J149" s="6"/>
      <c r="K149" s="6"/>
      <c r="L149" s="6"/>
    </row>
    <row r="150" spans="1:12" ht="33.75" hidden="1" customHeight="1" x14ac:dyDescent="0.25">
      <c r="A150" s="6"/>
      <c r="B150" s="6"/>
      <c r="C150" s="6"/>
      <c r="D150" s="6"/>
      <c r="E150" s="6"/>
      <c r="F150" s="6"/>
      <c r="G150" s="6"/>
      <c r="H150" s="6"/>
      <c r="I150" s="6"/>
      <c r="J150" s="6"/>
      <c r="K150" s="6"/>
      <c r="L150" s="6"/>
    </row>
    <row r="151" spans="1:12" ht="33.75" hidden="1" customHeight="1" x14ac:dyDescent="0.25">
      <c r="A151" s="6"/>
      <c r="B151" s="6"/>
      <c r="C151" s="6"/>
      <c r="D151" s="6"/>
      <c r="E151" s="6"/>
      <c r="F151" s="6"/>
      <c r="G151" s="6"/>
      <c r="H151" s="6"/>
      <c r="I151" s="6"/>
      <c r="J151" s="6"/>
      <c r="K151" s="6"/>
      <c r="L151" s="6"/>
    </row>
    <row r="152" spans="1:12" ht="33.75" hidden="1" customHeight="1" x14ac:dyDescent="0.25">
      <c r="A152" s="6"/>
      <c r="B152" s="6"/>
      <c r="C152" s="6"/>
      <c r="D152" s="6"/>
      <c r="E152" s="6"/>
      <c r="F152" s="6"/>
      <c r="G152" s="6"/>
      <c r="H152" s="6"/>
      <c r="I152" s="6"/>
      <c r="J152" s="6"/>
      <c r="K152" s="6"/>
      <c r="L152" s="6"/>
    </row>
    <row r="153" spans="1:12" ht="33.75" hidden="1" customHeight="1" x14ac:dyDescent="0.25">
      <c r="A153" s="6"/>
      <c r="B153" s="6"/>
      <c r="C153" s="6"/>
      <c r="D153" s="6"/>
      <c r="E153" s="6"/>
      <c r="F153" s="6"/>
      <c r="G153" s="6"/>
      <c r="H153" s="6"/>
      <c r="I153" s="6"/>
      <c r="J153" s="6"/>
      <c r="K153" s="6"/>
      <c r="L153" s="6"/>
    </row>
    <row r="154" spans="1:12" ht="33.75" hidden="1" customHeight="1" x14ac:dyDescent="0.25">
      <c r="A154" s="6"/>
      <c r="B154" s="6"/>
      <c r="C154" s="6"/>
      <c r="D154" s="6"/>
      <c r="E154" s="6"/>
      <c r="F154" s="6"/>
      <c r="G154" s="6"/>
      <c r="H154" s="6"/>
      <c r="I154" s="6"/>
      <c r="J154" s="6"/>
      <c r="K154" s="6"/>
      <c r="L154" s="6"/>
    </row>
    <row r="155" spans="1:12" ht="33.75" hidden="1" customHeight="1" x14ac:dyDescent="0.25">
      <c r="A155" s="6"/>
      <c r="B155" s="6"/>
      <c r="C155" s="6"/>
      <c r="D155" s="6"/>
      <c r="E155" s="6"/>
      <c r="F155" s="6"/>
      <c r="G155" s="6"/>
      <c r="H155" s="6"/>
      <c r="I155" s="6"/>
      <c r="J155" s="6"/>
      <c r="K155" s="6"/>
      <c r="L155" s="6"/>
    </row>
    <row r="156" spans="1:12" ht="33.75" hidden="1" customHeight="1" x14ac:dyDescent="0.25">
      <c r="A156" s="6"/>
      <c r="B156" s="6"/>
      <c r="C156" s="6"/>
      <c r="D156" s="6"/>
      <c r="E156" s="6"/>
      <c r="F156" s="6"/>
      <c r="G156" s="6"/>
      <c r="H156" s="6"/>
      <c r="I156" s="6"/>
      <c r="J156" s="6"/>
      <c r="K156" s="6"/>
      <c r="L156" s="6"/>
    </row>
  </sheetData>
  <mergeCells count="5">
    <mergeCell ref="B2:C2"/>
    <mergeCell ref="D2:E2"/>
    <mergeCell ref="F2:G2"/>
    <mergeCell ref="H2:I2"/>
    <mergeCell ref="J2:K2"/>
  </mergeCells>
  <dataValidations count="1">
    <dataValidation type="list" allowBlank="1" showInputMessage="1" showErrorMessage="1" sqref="J14 H4:H81 J4">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Főisk. tanárival azonos 1 szak</vt:lpstr>
      <vt:lpstr>Bejegyzes</vt:lpstr>
      <vt:lpstr>'Főisk. tanárival azonos 1 szak'!Nyomtatási_terület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lastPrinted>2017-04-18T06:23:15Z</cp:lastPrinted>
  <dcterms:created xsi:type="dcterms:W3CDTF">2016-05-11T08:28:59Z</dcterms:created>
  <dcterms:modified xsi:type="dcterms:W3CDTF">2017-07-11T16:20:04Z</dcterms:modified>
</cp:coreProperties>
</file>