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activeTab="1"/>
  </bookViews>
  <sheets>
    <sheet name="Útmutató" sheetId="2" r:id="rId1"/>
    <sheet name="Tantárgyleírás" sheetId="1" r:id="rId2"/>
  </sheets>
  <externalReferences>
    <externalReference r:id="rId3"/>
    <externalReference r:id="rId4"/>
    <externalReference r:id="rId5"/>
    <externalReference r:id="rId6"/>
  </externalReferences>
  <definedNames>
    <definedName name="Bejegyzes">Útmutató!$B$9:$B$12</definedName>
    <definedName name="_xlnm.Print_Area" localSheetId="1">Tantárgyleírás!$A$4:$L$52</definedName>
    <definedName name="_xlnm.Print_Area" localSheetId="0">Útmutató!$A$1:$E$18</definedName>
  </definedNames>
  <calcPr calcId="125725"/>
  <fileRecoveryPr autoRecover="0"/>
</workbook>
</file>

<file path=xl/calcChain.xml><?xml version="1.0" encoding="utf-8"?>
<calcChain xmlns="http://schemas.openxmlformats.org/spreadsheetml/2006/main">
  <c r="I60" i="1"/>
  <c r="I59"/>
  <c r="I58"/>
  <c r="I55"/>
  <c r="I52"/>
  <c r="I51"/>
  <c r="I39"/>
  <c r="I33"/>
  <c r="I29"/>
  <c r="I25"/>
  <c r="I24"/>
  <c r="I23"/>
  <c r="I22"/>
  <c r="I21"/>
  <c r="I20"/>
  <c r="I17"/>
  <c r="I16"/>
  <c r="I15"/>
  <c r="I14"/>
  <c r="I13"/>
  <c r="I12"/>
  <c r="I9"/>
  <c r="I8"/>
  <c r="I6"/>
  <c r="I5"/>
  <c r="I62"/>
  <c r="I61"/>
  <c r="I57"/>
  <c r="I56"/>
  <c r="I48"/>
  <c r="I47"/>
  <c r="I46"/>
  <c r="I42"/>
  <c r="I41"/>
  <c r="I37"/>
  <c r="I49"/>
  <c r="I36"/>
  <c r="I31"/>
  <c r="I45"/>
  <c r="I40"/>
  <c r="I35"/>
  <c r="I34"/>
  <c r="I32"/>
  <c r="I30"/>
  <c r="I28"/>
  <c r="I27"/>
</calcChain>
</file>

<file path=xl/sharedStrings.xml><?xml version="1.0" encoding="utf-8"?>
<sst xmlns="http://schemas.openxmlformats.org/spreadsheetml/2006/main" count="667" uniqueCount="536">
  <si>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</si>
  <si>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</si>
  <si>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</si>
  <si>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</si>
  <si>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</si>
  <si>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</si>
  <si>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</si>
  <si>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</si>
  <si>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</si>
  <si>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</si>
  <si>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</si>
  <si>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</si>
  <si>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</si>
  <si>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</si>
  <si>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</si>
  <si>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</si>
  <si>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</si>
  <si>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</si>
  <si>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</si>
  <si>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</si>
  <si>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</si>
  <si>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</si>
  <si>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</si>
  <si>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</si>
  <si>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</si>
  <si>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</si>
  <si>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</si>
  <si>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</si>
  <si>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</si>
  <si>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</si>
  <si>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</si>
  <si>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</si>
  <si>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Járműmérnöki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</si>
  <si>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</si>
  <si>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</si>
  <si>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</si>
  <si>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</si>
  <si>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</si>
  <si>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</si>
  <si>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</si>
  <si>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</si>
  <si>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</si>
  <si>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</si>
  <si>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</si>
  <si>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</si>
  <si>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</si>
  <si>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</si>
  <si>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</si>
  <si>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</si>
  <si>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</si>
  <si>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</si>
  <si>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</si>
  <si>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</si>
  <si>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</si>
  <si>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</si>
  <si>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</si>
  <si>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</si>
  <si>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Objective: By passing the course the student knows basics of statics of mass point, rigid body, is able to understand problems in statics, describe stress plots of rigid bars, perform verifying and dimensioning in case of siple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t>
  </si>
  <si>
    <t>Tudás: 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</si>
  <si>
    <t>Knowledge: Has a general knowledge on elementary facts, directions and limitations of his professional area. Knows general and specific mathematical tools, scientific principles, comprehensions and processes necessary for engineering profession. Knows conceptual system, theories and relationships of his professional area, Knows problem solving and learning methods of his professional area. Is able to understand, describe and model structure, operation of technical systems, formation and linkage of their parts.Is able to apply principles and methods of engineering production-, process- and technological design.
Ability: Is able to analyze disciplines of engineering, formulate relationships and evaluate adequately. Is able to apply most important terminologies, theories and processes of the speciality in problem solving. Competent in planning, organizing and performing learning independently. Is able to identify problems, unfold necessary theoretical and practical background of solving.nIs able to create and solve simple models of engineering systems and processes.
The attitude of: Represents and undertakes social mission and relationship to the world of his profession. Aims to make self-instruction as tool of reaching professional goals. Aims to understand, describe and explain observable phenomena by engineering knowledge. Shares experiences with colleagues so support them.
Autonomy and responsibility: Is able to make independent and grounded decission even in unexpected situations. Represents and undertake values of engineering, open to estabilished criticism. Takes responsibility for his/her professional evaluations, suggestions and decissions.</t>
  </si>
  <si>
    <t>2 db zárthelyi dolgozat megírása, 1 db alkalmazástechnikai feladat beadása, legalább 25 pont elérése, sikeres elméleti összefoglaló dolgozat megírása. A megszerzett összpontszám alapján ötfokozatú értékelés, és ennek megfelelő osztályzat.</t>
  </si>
  <si>
    <t>2 mid-term test, 1 application project</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</si>
  <si>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</si>
  <si>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</si>
  <si>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</si>
  <si>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</si>
  <si>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</si>
  <si>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</si>
  <si>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</si>
  <si>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</si>
  <si>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</si>
  <si>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</si>
  <si>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</si>
  <si>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</si>
  <si>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</si>
  <si>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</si>
  <si>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</si>
  <si>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</si>
  <si>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the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</si>
  <si>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</si>
  <si>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</si>
  <si>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</si>
  <si>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</si>
  <si>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</si>
  <si>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</si>
  <si>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</si>
  <si>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</si>
  <si>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</si>
  <si>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BAI0089</t>
  </si>
  <si>
    <t>Közlekedéstan és közlekedéstechnológiák</t>
  </si>
  <si>
    <t>Transport Engineering</t>
  </si>
  <si>
    <t>Célkitűzés: A hallgatók számára áttekintést nyújtani a tágabb értelemben vett közlekedés történetéről, elemeiről, fő folyamatairól, hazai és nemzetközi szervezeteiről, szabályozásáról és jelentőségéről. A tantárgy anyagának elsajátítása során a hallgatók ismerjék meg a közúti, a vasúti, a hajózási és a légi-közlekedés technológiákat.
A közlekedés fogalma, formái, elemei. Szállítási szükségletek. A közlekedéssel szembeni követelmények. Közlekedési teljesítmények és kapacitások. A közlekedés ágazati szerkezete. Közlekedési munkamegosztás. Szervezeti struktúra. A közlekedés fejlődése. Közlekedéstudomány. Vasúti közlekedési ismeretek. A vasúti közlekedés sajátosságai. A vasúti áruszállítás szervezése. A vasúti személyszállítás sajátosságai. A vasúti forgalom tervezése és operatív irányítása. Közúti közlekedési útügy és gépjármű közlekedés. A közúti közlekedés folyamatrendszere. A közúti közlekedés immobil és mobil összetevői. A közúti személy- és áruszállítási technológiák ismertetése. Városi közlekedési ismeretek. Vízi és légi közlekedés. A folyami hajózás technológiája. A tengeri hajózás technológiája. A légiközlekedés technológiája. Kombinált áruszállítási technológiák és esz-közeik. Kombinált fuvarozás. A közlekedési logisztika alapjai. Csővezetékes szállítás. Közlekedés és hírközlés viszonya. Posta és távközlés. A magyar és az európai közlekedéspolitika fő vonalai. Nemzetközi közlekedés-ügy: kapcsolatok, hálózatok, szervezetek. A közlekedés környezeti hatásai. Közlekedésbiztonság. A technológia és a közlekedéstechnológia fogalma, kapcsolata más tudományterületekkel. A közlekedési ágazatok, a szállítások különböző típusainak ismertetése. A hazai közlekedési rendszer bemutatása.</t>
  </si>
  <si>
    <t>Tudása: Átfogóan ismeri a műszaki szakterület tárgykörének alapvető tényeit, irányait és határait. Ismeri a közlekedési, személy- és áruszállítási folyamatokat, azok lebonyolításának módjait, technikai lehetőségeit.
Képességei: Képes alkalmazni a közlekedési, szállítási folyamatokkal kapcsolatosan megismert számítási, modellezési elveket és módszereket. Képes a közlekedési, személy- és áruszállítási igények felismerésére, az összefüggések meghatározására.
Attitűdje: Nyitott a közlekedés szakterületen zajló szakmai, technológiai fejlesztés és innováció megismerésére és elfogadására, hiteles közvetítésére.
Autonómiája és felelőssége: Feltárja az alkalmazott technológiák hiányosságait, a folyamatok kockázatait és kezdeményezi az ezeket csökkentő intézkedések megtételét.</t>
  </si>
  <si>
    <t xml:space="preserve">2 db zh-dolgozat, 1 db alkalmazástechnikai feladat min. 50%-os teljesítése. </t>
  </si>
  <si>
    <t>2 in-class test and in-class tests, term grade with qualification at min. 50% performance.</t>
  </si>
  <si>
    <t>KOVÁCS F.: Közlekedéstan. Egyetemi jegyzet, Universitas-Győr Kht., 2003. ISBN:-
MAGYAR I.: Közlekedéstan I. Egyetemi jegyzet, Műegyetemi Kiadó, Budapest, 2004. ISBN: -
HEGEDŰS GY.: Közlekedésgazdaság-Közlekedéspolitika. NOVADAT Kiadó, Budapest, 1995. ISBN: 9638541709
LUSPAI T. és mts.: Forgalomírányítás. Typotex Kiadó, Budapest, 2012. ISBN: 9789632796659
Szállítmányozási Kézikönyv 2003. Magyar Közlekedési Kiadó Kft., 2003. ISBN: 14162830</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</si>
  <si>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</si>
  <si>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</si>
  <si>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</si>
  <si>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</si>
  <si>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</si>
  <si>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</si>
  <si>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</si>
  <si>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</si>
  <si>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</si>
  <si>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</si>
  <si>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</si>
  <si>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</si>
  <si>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</si>
  <si>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</si>
  <si>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</si>
  <si>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</si>
  <si>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</si>
  <si>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</si>
  <si>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</si>
  <si>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</si>
  <si>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BAI0092</t>
  </si>
  <si>
    <t>Gyártástechnológia I.</t>
  </si>
  <si>
    <t>Production Technology I.</t>
  </si>
  <si>
    <t>Célkitűzés:
A hallgatók ismerjék meg a hegesztés és képlékenyalakítás alapfogalmait, fontosabb eljárásait, technológiáit. Az elméleti ismereteket laboratóriumi és műhelygyakorlatok keretein belül a jártasság és készség szintjén kell alkalmazni a hallgatóknak.
Részletesen:A fémhegesztés fogalmai, a hegesztés fizikai és metallurgiai alapjai. A hegesztés hőforrásai, hőforrásjellemzők A hőhatásövezet szerkezete és származtatása. A hegesztőeljárások osztályozása és jellemzői. Az ív képződése és sajátosságai. Ívhegesztő eljárások: nemolvadó elektródos, bevont elektródás, védőgázas, fogyóelektródás ívhegesztés, fedettívű automatikus hegesztés. Sugárhegesztések: elektronsugár- és lézersugár-hegesztés. Gázhegesztés. Sajtoló hegesztések. Ellenálláshegesztés. Az egyes hegesztő eljárások tipikus alkalmazási területei, eljárásválasztás. Varrathibák és elhárításuk. Láng- plazma-, lézer és vízsugaras vágás technológiája, berendezései. Fémek és ötvözetek hegeszthetősége. Hegesztett kötések roncsolásos, és roncsolásmentes vizsgálatai. A hegesztés gyártástechnológiája és minőségbiztosítása. Hegesztéstechnológia kidolgozása (WPS) és elfogadtatása (WPAR). Képlékenyalakítás elméleti alapjai. Alakváltozási mérőszámok. Alakítási szilárdság. Az alakváltozás mechanikai tulajdonságokra és kristályszerkezetre gyakorolt hatása. Hidegen alakított fémek hőkezelése. Képlékenyalakító eljárások és technológiák, gépei, eszközei, műveletei. Kivágó, lyukasztó szerszámok szerkesztésének alapelvei, tervezésük. </t>
  </si>
  <si>
    <t xml:space="preserve">Tudása:  Átfogóan ismeri a műszaki szakterület tárgykörének alapvető tényeit, irányait, határait.  Ismeri a szakterületéhez (gyártástechnológiához, hegesztés és képlékenyalakításhoz )  kötődő fogalomrendszert, a legfontosabb összefüggéseket és elméleteket. Átfogóan ismeri szakterülete (Gyártástechnológia) fő elméleteinek ismeretszerzési és problémamegoldási módszereit. Alapvetően ismeri a gépgyártástechnológiai eljárásokat és működési folyamatokat. Átfogóan ismeri a gépgyártástechnológiai gépészeti berendezések, eszközök működési elveit, szerkezeti egységeit. Alkalmazni tudja a gépészeti technológiai tervezés kapcsolódó számítási, modellezési elveit és módszereit. Ismeri a járműtechnikában használatos gyártástechnológiai eljárásokat.
Képességei:  Képes a gyártástechnológia (hegesztés, képlékenyalakítás)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a gépgyártástechnológia (hegesztés, képlékenyalakítás) jellemző szakirodalmát, számítástechnikai, könyvtári forrásait.
Attitüdje:  Nyitott műszaki szakterületen zajló szakmai, technológiai fejlesztés és innováció megismerésére és elfogadására, hiteles közvetítésére. Törekszik arra, hogy önképzése szakmai céljai megvalósításának egyik eszközévé váljon.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Váratlan döntési helyzetekben is önállóan végzi az átfogó, megalapozó szakmai kérdések végiggondolását és adott források alapján történő kidolgozását.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</si>
  <si>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Kollokviumi jegy a félévközi teljesítmény + vizsgateljesítmény alapján, TVSZ szerint.</t>
  </si>
  <si>
    <t>Collage mark based on mid-term performance + exam performance, according to TVSZ.</t>
  </si>
  <si>
    <t xml:space="preserve">TISZA M. (szerk.): Mechanikai technológiák. Miskolc: Miskolci Egyetemi Kiadó, 2010. 358 p. ISBN 9636615713
KRISTÓF CS.: Hegesztőgépek. ESAB Kft., Budapest, 2002. ISBN:-
GÁTI J. (szerk.): Hegesztési zsebkönyv. Cokom Mérnökiroda Kft., Miskolc, 2013. ISBN: 9789630482875
SÁRVÁRI J. (szerk.): Képlékeny hidegalakítás. Nemzeti Tankönyvkiadó, Budapest, 2008. ISBN:-
SZUNYOGH L. (szerk.): Hegesztés és rokon technológiák. Gépipari Tudományos Egyesület, Budapest, 2007. 895 p. ISBN: 9789634209102
</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</si>
  <si>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</si>
  <si>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</si>
  <si>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</si>
  <si>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</si>
  <si>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</si>
  <si>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</si>
  <si>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</si>
  <si>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BAI0074</t>
  </si>
  <si>
    <t>Science of Mechanics</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</si>
  <si>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</si>
  <si>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</si>
  <si>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</si>
  <si>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BAI0075</t>
  </si>
  <si>
    <t>CAD alapjai</t>
  </si>
  <si>
    <t>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</si>
  <si>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</si>
  <si>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</si>
  <si>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</si>
  <si>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BAI0076</t>
  </si>
  <si>
    <t>Hő- és áramlástan II.</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</si>
  <si>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</si>
  <si>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</si>
  <si>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</si>
  <si>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requirement(s) for admission to examination: two in-class test with a minimum passing rate of 50%</t>
  </si>
  <si>
    <t>BAI0077</t>
  </si>
  <si>
    <t>2 db évközi dolgozat megírása, min. 50%</t>
  </si>
  <si>
    <t>2 in-class tests with a minimum passing rate of 50%</t>
  </si>
  <si>
    <t>BAI0078</t>
  </si>
  <si>
    <t>Munkavédelem és biztonságtechnika</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</si>
  <si>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</si>
  <si>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vizsgára bocsátás feltétele:  két zárthelyi dolgozat 50%-os teljesítése</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</si>
  <si>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</si>
  <si>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BAI0093</t>
  </si>
  <si>
    <t>Gyártástechnológia II.</t>
  </si>
  <si>
    <t>Production Technology II.</t>
  </si>
  <si>
    <t>Célkitűzés:
A gépgyártástechnológiai alapfogalmak és forgácsoló megmunkálási eljárások megismertetése, a hagyományos és a számítógépes technológiai tervezés, CNC programozás alapjainak elsajáttítatása. 
Részletesen: A gépgyártástechnológia alapfogalmai, rendszerjellemzői.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villamos, kémiai, fizikai, termikus anyagszétválasztás. Bázisok. A helyzetmeghatározás módjai, fokozatai, elemei. A gyártási folyamat tervezése. Az alkatrészgyártás technológiai tervezésének struktúrája, folyamatának kidolgozása. Technológiai dokumentációk, művelettervezés. Jellegzetes gépalkatrészek gyártása. Alakos felületek megmunkálása. Menet- és fogazatmegmunkálás. Egyetemes osztófej. Forgácsoló készülékek. Helyzetmeghatározás és készülékezés elemei. Központosítás. Munkadarab és szerszámbefogó készülékek. Forgácsoló szerszámgépek felépítése, működése. Gyártórendszerek felépítése, technológiai lehetőségei. NC-, CNC-gépek, CAD/CAM rendszerek. A CNC programozás alapjai.</t>
  </si>
  <si>
    <t>Collage mark based on mid-term performance + exam test performance, according to TVSZ.</t>
  </si>
  <si>
    <t>BAI0079</t>
  </si>
  <si>
    <t>Gépelemek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</si>
  <si>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</si>
  <si>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</si>
  <si>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</si>
  <si>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</si>
  <si>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</si>
  <si>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</si>
  <si>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</si>
  <si>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</si>
  <si>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</si>
  <si>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</si>
  <si>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</si>
  <si>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</si>
  <si>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</si>
  <si>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</si>
  <si>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</si>
  <si>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</si>
  <si>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</si>
  <si>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BAI0082</t>
  </si>
  <si>
    <t>Gépelemek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</si>
  <si>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</si>
  <si>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</si>
  <si>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</si>
  <si>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</si>
  <si>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</si>
  <si>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</si>
  <si>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</si>
  <si>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BJM1201</t>
  </si>
  <si>
    <t>Járműdinamika alapjai</t>
  </si>
  <si>
    <t>Basics of Vehicle Dynamic</t>
  </si>
  <si>
    <t xml:space="preserve">Célkitűzés: A hallgató megismerje a jármű mozgásának kinetikáját és dinamikáját a jármű funkcionális elemeinek működése szempontjából.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ismeretek birtokában a hallgatók képesek legyenek vizsgálati folyamathoz csatlakozni, járműtechnikai mérési adatokat kellő szakmai objektivitással értékelni és összehasonlítani. Tantárgyi program: A járműre ható erők, menetellenállások. Erőátvitel a talaj és a gumiabroncs között. Kormányzási dinamika. A jármű mozgásegyenletei. Stacionárius kormányzási viselkedés. Instacionárius kormányzás. Járművek viselkedése gázelvételkor, oldalszélben. Menetdinamikai viselkedés. Súlyponti helyzet. Kerékfelfüggesztés és a kormányzás kölcsönhatása. Hajtott kerekek viselkedése. Fékezésdinamika, fékezési folyamat, fékezés kanyarban. Blokkolásgátlók szabályozási rendszere, szabályozási alapelemek. Az ABS-fékezés folyamata személy és haszongépjárműveknél.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</si>
  <si>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járműdinamikához kapcsolódó számítási, modellezési elveket és módszereket.
b) képességei
−	Képes a járműdinamika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</si>
  <si>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2 db zárthelyi dolgozat, 1 db alkalmazástechnikai feladat határidőre történő beadása</t>
  </si>
  <si>
    <t>Requirements for admission to examination: two mid-term tests and one home assignment.</t>
  </si>
  <si>
    <t xml:space="preserve">1.	MICHALBERGER P.: Járműgyártás és járműdinamikai kutatások. Akadémiai Kiadó, Budapest, 1984.
2.	LAIB L.: Terepen mozgó járművek. Szaktudás Kiadóház, Budapest, 2002., ISBN 963 9422 01 0
3.	LAKATOS I.: Futóműdiagnosztika. Minerva-Sop Bt., Győr, 2002.
4.	SZALLER L.: Gépjárművek dinamikája és szerkezettana, Tankönyvmester Kiadó, Budapest, 2006.
5.	ZOMOTOR Á.: Gépjármű menetdinamika. IbB Mérnöki Szakértői Iroda, Budapest, 2004.
</t>
  </si>
  <si>
    <t>BJM1202</t>
  </si>
  <si>
    <t>Járműtervezés és vizsgálat alapjai</t>
  </si>
  <si>
    <t>Basics of Vehicle Design and Examination</t>
  </si>
  <si>
    <t xml:space="preserve">Célkitűzés: A tárgy oktatásának célja, hogy a hallgatók képesek legyenek gyakorlatorientált, rendszerszemléletű, egyszerű modellalkotáson alapuló, számítógéppel segített tervezési módszerek és technikák alkalmazására a szerkezetanalízis numerikus módszereinek és a komplex rendszerekkel kapcsolatos ismeretek felhasználásával. Tantárgyi program: A műszaki fejlesztés alapjai, hagyományos és korszerű gépfejlesztési modellek és alkalmazási gyakorlatuk. A megbízhatóság-elmélet matematikai alapjai, szerepe a járműiparban. A megbízhatóság elemzésének módszerei. A tönkremeneteli valószínűség fogalma, becslésének elméleti és kísérleti háttere. A rendszertelen terhelési folyamatok modellezésének és az élettartam leírásának valószínűségelméleti alapjai. A terhelésegyüttes fogalma, fő típusai. Az élettartam görbe fogalma, a kifáradási görbével való kapcsolata. A tönkremeneteli valószínűség meghatározása különböző terhelési modellek esetén. A numerikus szerkezetanalízis fogalma, numerikus modell generálása a geometriai modell alapján. A végeselemes módszer gyakorlati alkalmazása a járműtechnikában. A numerikus szimuláció gyakorlati jelentősége a járműtechnikában. Komplex rendszerek összemérése és alkalmazása a gyártmányszínvonal vizsgálatok során. A lineárisan rugalmas törésmechanika alapjai, repedt szerkezeti elemek kezelése. Repedésterjedés, maradék élettartam meghatározás. Fail-safe, safe-life és damage tolerant filozófiák. Gyakorlat: az előadáson elhangzott ismeretanyaghoz kapcsolódó </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</si>
  <si>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technológiai fejlődés elfogadására és alkalmazására.
d) autonómiája és felelőssége 
−	Figyelemmel kíséri a szakterülettel kapcsolatos jogszabályi, technikai, technológiai és adminisztrációs    változásokat.
</t>
  </si>
  <si>
    <t>2 db zárthelyi dolgozat, 1 db alkalmazástechnikai feladat. Gyakorlati jegy a félévközi teljesítmény alapján, TVSZ szerint.</t>
  </si>
  <si>
    <t>2 mid-termtest, 1 home assignment. Term grade on the basis of the mid-term performance, according to TVSZ.</t>
  </si>
  <si>
    <t xml:space="preserve">1.	VAS A. (2005): Belsőégésű motorok szerkezete és működése. Szaktudás Kiadóház, Budapest, 2005. 
2.	Eleőd A.: Járműtervezés és vizsgálat alapjai. https://bme.videotorium.hu/hu/contributors/4661/dr-eleod-andras?page=1
3.	SZTRIK J. (2011): Informatikai rendszerek modellezése. Kempelen Farkas Hallgatói Információs Központ http://www.tankonyvtar.hu/hu/tartalom/tamop425/0046_informatikai_rendszerek_modellezese/pt03.html
4.	SZTRIK J. (211): A sorbanállási elmélet alapjai. Debreceni Egyetem Informatikai Kar https://gyires.inf.unideb.hu/IRH/SOR_Main.pdf
5.	DEVECZ J. - ELEŐD A. - MÁRIALIGETI J. - LÁSZLÓ G. (2012): Járműtervezés és -vizsgálat alapjai. ISBN 978-963-279-650-5. Typotex Kiadó http://www.tankonyvtar.hu/hu/tartalom/tamop412A/0018_Jarmutervezes_es_vizsgalat/adatok.html
</t>
  </si>
  <si>
    <t>BAI0094</t>
  </si>
  <si>
    <t>VEM alapjai</t>
  </si>
  <si>
    <t>Beadandó feladat, zárthelyi dolgozat</t>
  </si>
  <si>
    <t>1 mid-term test, 1 application project</t>
  </si>
  <si>
    <t>O. C. ZIENKIEWICZ-R. L. TAYLOR-J. Z. ZHU: The finite element method, its basis and fundamentals. Elsevier Butterwort-Heineman Linacre House, Oxford, 2005., ISBN 0-7506-6320-0
Ansys, Marc, nastran  user giudes, tutorials, theoretical background (elektronikus formában rendelkezésre áll), MSC. Software, 2010.
Solid Works VEM tutorials (elektronikus formában), 2013. 
PÁCZELT I.: A végeselem-módszer alapjai. Miskolci Egyetem, 1993.
Dezső Gergely: A végeselem módszer alapjai, Nyíregyházi Főiskola, 2012, házi segédlet</t>
  </si>
  <si>
    <t>BJM1203</t>
  </si>
  <si>
    <t>Logisztika</t>
  </si>
  <si>
    <t>Logistics</t>
  </si>
  <si>
    <t>Célkitűzés: Fő cél, hogy a szak hallgatói megismerjék a korszerű logisztikai menedzsment alapjait, a szállítási, rakodási és tárolási folyamatokra vonatkozóan. Ezen túl betekintést nyerjenek a logisztikai tevékenységek során alkalmazott gépek és berendezések felépítése és üzemeltetésébe is. Tantárgyi program: A logisztika fogalma, feladatai, jelentősége, felosztása, azon belül az anyagmozgatás korszerű, logisztikai szempontú elemzése. A logisztika menedzsment alapjai (beszerzés, ellátás-elosztás, raktározás, áruszállítás, speciális ágazati logisztikai alkalmazások). Az anyagmozgatás jelentősége, fizikai alapjai. Az anyagmozgató gépek elemei, kisebb szerkezeti egységei. A különféle anyagmozgató gépek és néhány, különféle ágazatokban szokásos anyagmozgató rendszerek. Az anyagmozgató gépek csoportosítása, a legfontosabb szakaszos (targoncák, daruk, liftek) és folyamatos anyagmozgató gépek (szállítószalag, elevátor, rédler, csiga, konvejor) felépítése, teljesítménye.</t>
  </si>
  <si>
    <t xml:space="preserve">a) tudása
- Átfogóan ismeri a szakterülethez szervesen kapcsolódó logisztikai, menedzsment, környezetvédelmi, minőségbiztosítási, információtechnológiai szakterületek alapjait, azok határait és követelményeit.
- Alapvetően ismeri a tervezési elveket és módszereket, gépgyártástechnológiai eljárásokat és működési folyamatokat.
b) képességei
- Képes rutin szakmai problémák azonosítására, azok megoldásához szükséges elvi és gyakorlati háttér feltárására, megfogalmazására és megoldására.
- Képes megérteni és használni szakterületének jellemző szakirodalmát, számítástechnikai, könyvtári forrásait.
c) attitűdje
- Nyitott műszaki szakterületen zajló szakmai, technológiai fejlesztés és innováció megismerésére és elfogadására, hiteles közvetítésére.
- Törekszik arra, hogy a problémákat lehetőleg másokkal együttműködésben oldja meg.
d) autonómiája
- Megosztja tapasztalatait munkatársaival, így is segítve fejlődésüket.
</t>
  </si>
  <si>
    <t>Vizsgára bocsátás feltétele: 2 db zh-dolgozat, 1 db alkalmazástechnikai feladat (projektmunka) teljesítése.</t>
  </si>
  <si>
    <t xml:space="preserve">Examination. Requirements for admission to examination: 2 zh-thesis, 1 application tasks (project work) </t>
  </si>
  <si>
    <t xml:space="preserve">1.	BENKŐ J.: Anyagmozgatás gépei. Egyetemi jegyzet, SZIE, Gödöllő, 2002. ISBN-
2.	SZEGEDI Z.-PREZENSZKI J.: Logisztika-menedzsment. Kossuth Kiadó, Budapest, 2008. ISBN 963-094-0434-0 
3.	CSELÉNYI J.-ILLÉS B.: Anyagáramlási rendszerek tervezése és irányítása. Miskolci Egyetemi Kiadó, 2006. ISBN-
4.	KÖRMENDI L.-PUCSEK J.: A logisztika elmélete és gyakorlata. Saldo Zrt., Budapest, 2008. ISBN 978-963-638-275-9
</t>
  </si>
  <si>
    <t>BJM2203</t>
  </si>
  <si>
    <t>Belsőégésű motorok</t>
  </si>
  <si>
    <t>Internal Combustion Engines</t>
  </si>
  <si>
    <t>Célkitűzés: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t>
  </si>
  <si>
    <t xml:space="preserve">a) tudása
− Ismeri a szakterületéhez kötődő fogalomrendszert, a legfontosabb összefüggéseket és elméleteket.
− Átfogóan ismeri az alkalmazott munka- és erőgépek, gépészeti berendezések, eszközök működési elveit, szerkezeti egységeit.
− Átfogóan ismeri a műszaki szakterület tárgykörének alapvető tényeit, irányait és határait.
− Értelmezni, jellemezni és modellezni tudja a gépészeti rendszerek szerkezeti egységeinek, elemeinek felépítését, működését, az alkalmazott rendszerelemek kialakítását és a kapcsolatát.
b) képességei
− Képes az adott műszaki szakterület (gépjárműmotorok) legfontosabb terminológiáit, elméleteit, eljárásrendjét alkalmazni az azokkal összefüggő feladatok végrehajtásakor.
− Képes önálló tanulás megtervezésére, megszervezésére és végzésére.
− Képes megérteni és használnia szakterületének jellemző szakirodalmát, számítástechnikai, könyvtári forrásait.
c) attitűdje
− Törekszik arra, hogy a problémákat lehetőleg másokkal együttműködésben oldja meg.
− Törekszik arra, hogy önképzése a gépészmérnöki szakterületen folyamatos és szakmai céljaival megegyező legyen.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</si>
  <si>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A vizsgára bocsátás feltétele: 3 db zh-dolgozat, 2 db alkalmazástechnikai feladat, 5 db évközi számonkérés min. 50%-os teljesítése. Kollokviumi jegy a félévközi teljesítmény + vizsgateljesítmény alapján, TVSZ szerint</t>
  </si>
  <si>
    <t>Requirement(s) for admission to examination: three in-class tests, two a home assignment, five yearly survey min. 50% performance. Colloquium ticket for mid-term performance + based on test performance, According to TVSZ</t>
  </si>
  <si>
    <t xml:space="preserve">1.	VAS A.: Belsőégésű motorok szerkezete és működése. Szaktudás Kiadóház, Budapest, 2005. ISBN 963 9553 49 2
2.	BAGÁNY M.: Belsőégésű motorok, Egyetemi tananyag. Typotex Kiadó, Kecskemét, 2012. Elektronikus jegyzet. (http://www.tankonyvtar.hu/hu/tartalom/tamop412A/0018_Belsoegesu_motorok/Bagany_Belsoegesu_motorok_2_2.html)
3.	GAUSZ T. – HARGITAI L. CS. – SIMONGÁTI Gy.: Járművek hő- és áramlástechnikai berendezései II. Typotex, 2012. ISBN 978-963-279-639-0 (http://www.tankonyvtar.hu/hu/tartalom/tamop412A/0018_Jarmuvek_ho-_es_aramlastechnikai_berendezesei_2/adatok.html)
</t>
  </si>
  <si>
    <t>BJM1101</t>
  </si>
  <si>
    <t>Járműfenntartás</t>
  </si>
  <si>
    <t>Facility Maintenance</t>
  </si>
  <si>
    <t>Célkitűzés: A tantárgy célja, hogy a hallgatók a járműfenntartáshoz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járműfenntartási feladatait tervezni, irányítani, külső szolgáltatásokat igénybe venni. Tantárgyi program: Karbantartási rendszerek, járműfenntartás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t>
  </si>
  <si>
    <t xml:space="preserve">a) tudása
- Ismeri a szakterületéhez kötődő fogalomrendszert, a legfontosabb összefüggéseket és elméleteket.
- Behatóan ismeri a gépészeti szakterületen alkalmazott fenntartási rendszereket, alkatrészfelújítási technológiákat és az alkalmazott kenőanyagokat
b) képességei
- Képes az adott műszaki szakterület (járműfenntartás és alkatrészfelújítás) legfontosabb terminológiáit, elméleteit, eljárásrendjét alkalmazni az azokkal összefüggő feladatok végrehajtásakor.
- Képes irányítani és ellenőrizni a fenntartási és felújítási folyamatokat.
c) attitűdje
- Törekszik arra, hogy a problémákat lehetőleg másokkal együttműködésben oldja meg.
- Nyitott a műszaki szakterületen zajló műszaki, technológiai fejlődés elfogadására és alkalmazására.
d) autonómiája 
- Figyelemmel kíséri a szakterülettel kapcsolatos jogszabályi, technikai, technológiai és adminisztrációs változásokat.
</t>
  </si>
  <si>
    <t>2 db zárthelyi dolgozat, 1 db alkalmazástechnikai feladat</t>
  </si>
  <si>
    <t xml:space="preserve">2 in-class test, 1 home assignment.
</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</si>
  <si>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</si>
  <si>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</si>
  <si>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</si>
  <si>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</si>
  <si>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</si>
  <si>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</si>
  <si>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BJM1102</t>
  </si>
  <si>
    <t>Hajtástechnika</t>
  </si>
  <si>
    <t>Propulsion Technology</t>
  </si>
  <si>
    <t>Célkitűzés: A tantárgy megismertetni a hallgatókat a járműtechnikában és a gépesítés területén alkalmazásra kerülő mechanikus és hidraulikus energiaátvitel módjaival és sajátosságaikkal. Tantárgyi program: A járműtechnikában használatos energiaátviteli rendszerek felépítése, működése, kinematikai sajátosságaik, üzemeltetésükkel és tervezésükkel kapcsolatos jellegzetességek, a hajtásrendszerekben lezajló energetikai, terhelési és dinamikai folyamatok. A hajtásrendszerekben alkalmazott gépcsoportok együttműködési (vezérlési és szabályozási) problémái. Tengelykapcsolók, sebességváltók, kiegyenlítőművek, nyomatékváltók, közlőműszerkezetek. Hajtóátvitelek, járószerkezeti elemek. Irányító berendezések. Hidraulikus hajtások, hajtáselemek szerkezete, jellegrajza.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Vezérlő- és irányítóelemek szerkezete és működtető mechanizmusai.</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</si>
  <si>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különböző hajtásokhoz kapcsolódó számítási, modellezési elveket és módszereket.
b) képességei
− Képes a hajtástechnika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</si>
  <si>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2 db zárthelyi dolgozat, 1 db alkalmazástechnikai feladat határidőre történő beadása.</t>
  </si>
  <si>
    <t>Two mid-term tests and one home assignment.</t>
  </si>
  <si>
    <t xml:space="preserve">1. KNOLL I.: Szíj-, lánc-, kötél- és dörzshajtások. Műszaki Könyvkiadó, Budapest, 1985.
2. TERPLÁN Z. – NAGY G. – HERCZEG I.: Mechanikus tengelykapcsolók. Műszaki Kiadó, 1976.
3. VAS A. – LAIB L.: Traktorok – autók, Szaktudás Kiadó Ház Rt., 1998.
4. ARÁNYI GY. –  JÁVOR B. –  JUHÁSZ O.: Hidraulikus elemek kézikönyve. Műszaki Könyvkiadó, Budapest 1978.
</t>
  </si>
  <si>
    <t>BJM1103</t>
  </si>
  <si>
    <t>Járművillamosságtan</t>
  </si>
  <si>
    <t>Vehicle Electricity</t>
  </si>
  <si>
    <t>Gépjárművek villamos-energiaellátó rendszerei. Akkumulátorok, generátorok, indítómotorok. Diesel autók indítássegítő berendezései. Világító és hangjelző berendezések. Motorok gyújtási eszközei, működési módja, szerkezeti elemeinek működése. Befecskendezés vezérlése. Gyújtásvezérlés és szabályozás. Diesel motorok vezérlése. Kipufogógáz kibocsátás. Gázérzékelők, Lamda szonda, katalizátorok. A hajtásvezérlés villamos elemei. Kipörgésgátlók, menetstabilizátorok villamos elemei. Kényelmi berendezések villamos rendszerei, eszközei. Biztonsági berendezések (légzsákok és övfeszítők) villamos aktuátorai. Környezetvédelmi elektronikai rendszerek. Hibrid gépjárművek elektromos rendszerei. Korszerű gépjárművek kommunikációs vonalai. CAN busz. Elektromos autó, a jövő autója.</t>
  </si>
  <si>
    <t>Electricity supply systems for motor vehicles. Accumulators, generators, starter motors. Start-up devices for diesel cars. Lighting and sounding equipment. Engine Ignition Tools, Mode of Operation, and Functional Components. Injection control. Ignition control and regulation. Diesel engine control. Exhaust emissions. Gas detectors, Lamda probe, catalysts. Electrical elements of drive control. Electrical elements of traction control and travel stabilizers. Electrical systems and devices of comfort equipment. Electric actuators for safety equipment (airbags and pretensioners). Environmental electronic systems. Electric systems for hybrid vehicles. Communication lines for modern vehicles. CAN bus. Electric car, the car of the future.</t>
  </si>
  <si>
    <t xml:space="preserve">a) tudása - Ismeri a járművek és mobil gépek működési elveit, szerkezeti egységeit.
- Ismeri a járműtechnikában használatos mérési eljárásokat, azok eszközeit, műszereit, mérőberendezéseit. 
b) képeeégei - Képes értelmezni és jellemezni a járművek és mobil gépek szerkezeti egységeinek, elemeinek, felépítését, működését, az alkalmazott berendezések kialakítását és kapcsolatát.
- Képes a meghibásodások diagnosztizálására, az elhárítási műveletek kiválasztására.
c) attitűdje - Nyitott a műszaki szakterületen zajló szakmai, technológiai fejlesztés és innováció megismerésére és elfogadására, hiteles közvetítésére.
- Megosztja tapasztalatait munkatársaival, így is segítve fejlődésüket.
d) autonómiája és felelőssége - Váratlan döntési helyzetekben is önálló, szakmailag megalapozott döntéseket hoz.
</t>
  </si>
  <si>
    <t>1 db. zárthelyi dolgozat, 1 db. alkalmazástechnikai feladat</t>
  </si>
  <si>
    <t>end-term test, homework</t>
  </si>
  <si>
    <t xml:space="preserve">1. Lajber Zoltán, Dr. Varga Vilmos: Járműelektronika, jegyzet, Szent István Egyetem Gödöllő, 2000.
2.  Fodor László, Blága Csaba: Elektronikai alkalmazások a korszerű gépjárművekben, TÁMOP-2.2.4.-08/1-2009-0012, tananyagfejlesztés, 2010. 
3. Budai Ferenc, Hadházi László: Korszerű gépjárművekben alkalmazott jeladók működése, TÁMOP-2.2.4.-08/1-2009-0012, tananyagfejlesztés, 2010. 
4. Elektronikus tananyagok, jegyzetek: http://zeus.nyf.hu/~elat/jarmu.htm
</t>
  </si>
  <si>
    <t>BJM2101</t>
  </si>
  <si>
    <t>Járműszerkezettan</t>
  </si>
  <si>
    <t>Vehicle Structures</t>
  </si>
  <si>
    <t>Célkitűzés: A hallgató ismerje meg azokat a járműszerkezeti elveket, amelyek egy-egy járműfajtát reprezentálnak. Legyen jártas bizonyos méretezési és szerkesztési feladatok megoldásában. A hallgató megismerkedik a jármű mozgásánál alkalmazott futóművek és fékszerkezetek szerkezeti kialakításával, azok működésével, valamint a különböző járműrendszerek al- és felépítményével, annak szerkezeti kialakításával. Tantárgyi program: Benzinbefecskendezős rendszerű Otto-motorok működési elvei, szerkezeti kialakításai. Korszerű benzinmotorok vezérlőberendezései, feltöltő rendszerei. A füstgáz visszavezetés elvi megoldásai, szerkezeti kialakítása. Hajtóanyag-ellátó berendezések vezérléstechnikája, mechanikai szerkezetei. Diesel-motorok nagynyomású hajtóanyag-ellátó rendszerei. Common Rail rendszerek működése, szerkezeti kialakítása. Diesel-motorok szabályozási rendszerei. A füstgáz-elvezetés és kezelés szerkezeti eszközei és működési mechanizmusai. Belsőégésű motorok környezetvédelmi minősítésének vizsgálati módszerei. Tengelykapcsolók, nyomatékváltók működési elvei, szerkezeti kialakításai, kapcsolási megoldásai. Differenciálművek szerkezeti kialakításai, konstrukciós változatai. Osztóművek szerkezeti kialakításai, véglehajtási és oldalhajtási megoldások módjai. Keréktárcsák, gumiabroncsok kialakítási módjai, főbb méretei és jellemzői. Járművek kormányzási geometriája. Kormányzási módok és a hozzá kapcsolódó kormányszerkezetek kialakítása, működése. Rugózást, lengéscsillapítást, stabilizálást ellátó szerkezeti elemek kialakítása. Fékrendszerek, hidraulikus és pneumatikus működtetésű fékek, fékerő-kiegyenlítők, retarderek, menetdinamikai szabályzórendszerek. Haszonjármű al- és felépítmények szerkezete, működtetése. Pótkocsik és nyerges-vontatók szerkezeti kialakításai. Személygépkocsik kocsiszekrényének kialakítási módjai. A kocsiszekrény tervezés folyamata.</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</si>
  <si>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technológiai fejlődés elfogadására és alkalmazására.
d) autonómiája és felelőssége 
- Figyelemmel kíséri a szakterülettel kapcsolatos jogszabályi, technikai, technológiai és adminisztrációs    változásokat.
</t>
  </si>
  <si>
    <t>2 db zárthelyi dolgozat, 1 db alkalmazástechnikai feladat, prezentáció</t>
  </si>
  <si>
    <t>2 pcs in-class test, 1  home assignment, 1 presentation</t>
  </si>
  <si>
    <t xml:space="preserve">1.	KOVÁTS M.- NAGYSZOKOLYAI I. - SZALAI L.: Dízel befecskendező rendszerek, Maróti-Godai Könyvkiadó Kft., Budapest, 2002. ISBN: 9639326216
2.	FRANK T.- KOVÁTS M.: Benzinbefecskendező és motorirányító rendszerek, Maróti Könyvkereskedés és Könyvkiadó Kft., Budapest, 2004. ISBN:9639005649
3.	BOHNER et al.: Gépjárműszerkezetek, Műszaki Kiadó, Budapest, 2008. ISBN: 978-0-9800541-0-1
4.	REIMPELL J. et all.: Gépjármű-futóművek I. TELVICE Kft. 2012. ISBN 978-963-279-606-2
5.	BURCHART. et all.: Gépjármű-futóművek II. TELVICE Kft. 2012. ISBN 978-963-279-607-9
</t>
  </si>
  <si>
    <t>BJM2102</t>
  </si>
  <si>
    <t>Szereléstechnika, szerszám és készüléktervezés</t>
  </si>
  <si>
    <t>Assembly Technology and Design of Tools</t>
  </si>
  <si>
    <t>Célkitűzés: A szereléshelyes gyártás alapelveinek megismertetése. A több szempontú tervező szemléletmód és mérnöki kreativitás kialakítása. A hallgatók ismerjék meg a gépgyártásban használatos készülékek felépítését, működését és tervezését. A terméktervezéstől a felhasználásig terjedő minőségellenőrzési módszerek megismerése és alkotó alkalmazása. Tantárgyi program: A szerelés helye és jelentősége a gyártási folyamatban. A szerelés elméleti alapjai. Szerelési eljárások és eszközei (kötésmódok technológiai jellemzői). A szerelés technológiai folyamata és tervezése. Minőségbiztosítás a szerelésben. A szerelés gépesítése és automatizálása. Jellegzetes termékek szerelése. Szerelőmunkahelyek ergonómiailag helyes kialakítása. A szaktárgyak témaköreit átfogó tervezési feladat a szakdolgozat előkészítésére. A gyártástervezési feladat kidolgozása egy komplett gyártmány közepesen bonyolult alkatrészére (szilárdsági méretezés, anyagmegválasztás, hőkezelés, gyártástechnológia, minőség-ellenőrzés, és tanúsítás). Megoldási változatok analízise, dokumentálása, számítógépes tervezői programok alkalmazásával. A szerszámtervezés élgeometriai-, mozgásgeometriai- és gyártásgeometriai vonatkozásai. Alakos kések és marók, üregelőszerszámok, lefejtő szerszámok tervezése. Programszerszám tervezés. Készülékek a megmunkáló rendszerben. A készülékelemek tervezése. Jellegzetes alapkészülékek tervezése. Elemekből összerakható készülékezés. A minőségnek és a minőség értékelésének fogalmai az ISO 9000:2000 szabvány szerint. A minőségellenőrzés módszerei, eszközei. A minőségellenőrzés megtervezése. A minőségellenőrzés dokumentumai. A minőségellenőrzéshez használt mérőeszközök kezelése, minősítése és felhasználása. A minőségellenőrzés matematikai statisztikai módszerei. A beszállított termékek minőségellenőrzése, termék és folyamatok minőségellenőrzése, a végtermék minőségellenőrzése.</t>
  </si>
  <si>
    <t xml:space="preserve">a) tudása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 Átfogóan ismeri a gépészeti szakterülethez szervesen kapcsolódó logisztikai, menedzsment, környezetvédelmi, minőségbiztosítási, információtechnológiai, jogi, közgazdasági szakterületek alapjait, azok határait és követelményeit.
b) képességei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 Képes megérteni és használni a gépgyártástechnológia (hegesztés, képlékenyalakítás) jellemző szakirodalmát, számítástechnikai, könyvtári forrásait.
− Képes a műszaki szakterület ismeretrendszerét alkotó diszciplínák alapfokú analízisére, az összefüggések szintetikus megfogalmazására és adekvát értékelő tevékenységre.
− Képes műszaki rendszerek és folyamatok alapvető modelljeinek megalkotására.
− A megszerzett informatikai ismereteket képes a szakterületén adódó feladatok megoldásában alkalmazni.
c) attitűdje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Megosztja tapasztalatait munkatársaival, így segítve fejlődésüket. 
− Nyitott az informatikai eszközök használatára, törekszik a gépészeti szakterülethez tartozó szoftverek megismerésére és alkalmazására, legalább egy ilyen programot készségszinten ismer és kezel.
d) autonómiája és felelőssége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</si>
  <si>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A vizsgára bocsátás feltétele: 3 db zh-dolgozat, 2 db alkalmazástechnikai feladat (projektmunka) min. 50%-os teljesítése.</t>
  </si>
  <si>
    <t>Requirement(s) for admission to examination: 3 zh-thesis, 2 application tasks (project work), min. 50% performance.</t>
  </si>
  <si>
    <t xml:space="preserve">1. DUDÁS I.-CSER I.: Gépgyártástechnológia IV. Gyártás és gyártórendszerek tervezése. Miskolci Egyetemi Kiadó, 2004. ISBN 978-963-16-6517-8
2. JÁNOSSY GY. - ZSIDAI L. - KÁRI-HORVÁTH A. - KERESZTES R.:  Szereléstechnológiák. Nemzeti Szakképzési és Felnőttképzési Intézet, Budapest, 2010.
3. DUDÁS I.: Gépgyártástechnológia III. Megmunkáló eljárások és szerszámaik. Fogazott alkatrészek gyártása és szerszámaik. Miskolci Egyetemi Kiadó, 2003., p.539.
4. MOLNÁR J.-SZABÓ S.: Készüléktervezés. Miskolci Egyetemi Kiadó, Miskolc, 1995.ISBN:-
5. KOCZOR Z.: Minőségirányítási rendszerek fejlesztése. TÜV Rheinland Akadémia, Budapest, 2010. ISBN: 9630074869
</t>
  </si>
  <si>
    <t>BAI0085</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</si>
  <si>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</si>
  <si>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</si>
  <si>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</si>
  <si>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</si>
  <si>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</si>
  <si>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</si>
  <si>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</si>
  <si>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BAI0086</t>
  </si>
  <si>
    <t>Automatizálás és irányítástechnika II.</t>
  </si>
  <si>
    <t>Automatization and Control II.</t>
  </si>
  <si>
    <t>1 end-term test, 1 homework and oral</t>
  </si>
  <si>
    <t>BJM1206</t>
  </si>
  <si>
    <t>Szakdolgozat I.</t>
  </si>
  <si>
    <t>Thesis I.</t>
  </si>
  <si>
    <t>Célkitűzés: A járműmérnöki szakon elsajátított ismeretek alkalmazása és bemutatása egy komplex dolgozat keretén belül, amit a hallgatónak záróvizsgán kell megvédenie. Tantárgyi program: Témaválasztás. A szakdolgozat célkitűzésének meghatározása, témavázlatának elkészítése. Szakirodalmi áttekintés elkészítése. Mérések, elemzések előkészítése.</t>
  </si>
  <si>
    <t xml:space="preserve">a) tudása
- Átfogóan ismerni a műszaki szakterület tárgykörének alapvető tényeit, irányait és határait. 
- Átfogóan ismeri szakterülete fő elméleteinek ismeretszerzési és problémamegoldási módszereit.
- Behatóan ismeri a járműmérnöki szakterület tanulási, ismeretszerzési, adatgyűjtési módszereit, azok etikai korlátait és problémamegoldó technikáit.
- Értelmezni, jellemezni és modellezni tudja a gépészeti rendszerek szerkezeti egységeinek, elemeinek felépítését, működését, az alkalmazott rendszerelemek kialakítását és kapcsolatát.
- Alkalmazni tudja a jármű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jármű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járműmérnöki szakterületen folyamatos és szakmai céljaival megegyező legyen.
- Nyitott az informatikai eszközök használatára, törekszik a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</si>
  <si>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Gyakorlati jegy a teljesítmény alapján, TVSZ szerint</t>
  </si>
  <si>
    <t>Term grade according to TVSZ</t>
  </si>
  <si>
    <t>Kapcsolódó szakmai tárgyak irodalmai</t>
  </si>
  <si>
    <t>BJM2201</t>
  </si>
  <si>
    <t>Gépjárművizsgálatok és járműdiagnosztika</t>
  </si>
  <si>
    <t>Vehicle Inspections and Diagnostics</t>
  </si>
  <si>
    <t>Célkitűzés: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diagnosztikai ismeretek birtokában pedig a hallgatók képesek legyenek végrehajtani a gépjárművek és azok részegységeinek célzott diagnosztikai vizsgálatát. Tantárgyi program: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Műszeres járműdiagnosztika, a fedélzeti diagnosztikai rendszer használata, alkalmazási lehetőségei a meghibásodások megelőzésében. Szervizfeladatok szervezési és gazdasági kérdései. A jármű fődarabok diagnosztikai lehetőségei.</t>
  </si>
  <si>
    <t xml:space="preserve">a) tudása
− Ismerje a szakterületéhez kötődő fogalomrendszert, a legfontosabb összefüggéseket és elméleteket.
− Átfogóan ismerje a gépjárművek, és azok elemeinek működési elveit, szerkezeti egységeit.
− Alkalmazni tudja a járműdinamikához kapcsolódó számítási, modellezési elveket és módszereket.
b) képességei
− Képes a járműdiagnosztika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</si>
  <si>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Gyakorlati jegy. 2 db zárthelyi dolgozat, 1 db alkalmazástechnikai feladat határidőre történő beadása</t>
  </si>
  <si>
    <t>Requirements: two mid-term tests and one home assignment.</t>
  </si>
  <si>
    <t xml:space="preserve">1. LUKÁCS P.: Szerviztechnika egyetemi jegyzet Typotex, Bp. 2011
2. TÖLGYESI Z. :Fedélzeti diagnosztika Maróti Könyvkiadó Bp. 2005 ISBN: 9639005703
3. ILOSVAI L. - EMŐD I.: Gépjárművek műszeres vizsgálata BME segédlet 2009.
4. ZOMOTOR Á.: Gépjármű menetdinamika Maróti Kiadó Bp. 2006. ISBN 963 212 400
5. KŐFALUSI P. - KŐFALVI GY.: Gépjárművek passzív biztonsága Maróti Kiadó Bp. 2005. ISBN 9639005525
</t>
  </si>
  <si>
    <t>BJM2202</t>
  </si>
  <si>
    <t>Járműjavítás és szerviztechnológia</t>
  </si>
  <si>
    <t>Service Technology</t>
  </si>
  <si>
    <t>Célkitűzés: A tantárgy célja, a korszerű járműdiagnosztikai ismeretek megszerzése, továbbá hogy képesek legyenek munkájuk során, adott járművek javítási technológiájának önálló adatgyűjtésre alapozott kidolgozására vagy adaptálására, az ide vonatkozó biztonsági, műszaki és gazdaságossági feltételeknek megfelelően. Tantárgyi program: A gépjárművek megbízhatósága, meghibásodása, a hibák okai, feltérképezhető összefüggései. Alkatrészek tönkremenetelének okai, folyamata. Műszeres járműdiagnosztika, a fedélzeti diagnosztikai rendszer használata, alkalmazási lehetőségei a meghibásodások megelőzésében. Szervizfeladatok szervezési és gazdasági kérdései. A jármű fődarabok diagnosztikai lehetőségei. Járműjavítás tevékenységeinek rendszerezése, a javítás technológiai folyamata és rendszere. A járműszerkezetek javítási lehetőségei: motor, erőátvitel, futóművek, fékrendszerek. Karosszéria javítása, javítófényezése.</t>
  </si>
  <si>
    <t xml:space="preserve">a) tudása
− Ismeri a szakterületéhez kötődő fogalomrendszert, a legfontosabb összefüggéseket és elméleteket.
− Behatóan ismeri a gépészeti szakterületen alkalmazott gépfenntartási rendszereket, alkatrészfelújítási technológiákat és az alkalmazott kenőanyagokat
b) képességei
− Képes az adott műszaki szakterület (gépfenntartás és alkatrészfelújítás) legfontosabb terminológiáit, elméleteit, eljárásrendjét alkalmazni az azokkal összefüggő feladatok végrehajtásakor. Képes irányítani és ellenőrizni a fenntartási és felújítási folyamatokat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c) attitűdje
− Törekszik arra, hogy a problémákat lehetőleg másokkal együttműködésben oldja meg.
− Nyitott a műszaki szakterületen zajló műszaki, technológiai fejlődés elfogadására és alkalmazására.
d) autonómiája 
− Váratlan döntési helyzetekben is önállóan végzi az átfogó, megalapozó szakmai kérdések végig gondolását és adott források alapján történő kidolgozását.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Munkahelyi vezetőjének útmutatása alapján irányítja a rábízott személyi állomány munkavégzését, felügyeli a gépek, berendezések üzemeltetését. 
− Felelősséget vállal műszaki elemzései, azok alapján megfogalmazott javaslatai és megszülető döntései következményeiért. 
</t>
  </si>
  <si>
    <t>2 pcs in-class test, 1 home assignment, 1 presentation</t>
  </si>
  <si>
    <t xml:space="preserve">1. LUKÁCS P.: Szerviztechnika egyetemi jegyzet Typotex 2011. ISBN 978-963-279-660-4
2. LAKATOS I.- Dr. NAGYSZOKOLYAI I.: Gépjármű diagnosztika Maróti Könyvkiadó Bp. 2006 ISBN: 9633369606
3. TÖLGYESI Z. :Fedélzeti diagnosztika Maróti Könyvkiadó Bp. 2005 ISBN: 9639005703
4. DANNER et al.: Sérült gépkocsik javítása. Maróti Könyvkiadó Bp. 2005
5. KOVÁCS M. - NAGYSZOKOLYAI I. – SZALAI L.: Dízel befecskendező rendszerek Maróti Könyvkiadó Bp. 2002. ISBN 9639005258
</t>
  </si>
  <si>
    <t>Humánerőforrás menedzsment</t>
  </si>
  <si>
    <t>2 zárthelyi dolgozat (2x50 pont) egyenként minimum 51%-os teljesítése+ egyéni projekt munka</t>
  </si>
  <si>
    <t>BAI0095</t>
  </si>
  <si>
    <t>Energiagazdálkodás</t>
  </si>
  <si>
    <t>Energy Management</t>
  </si>
  <si>
    <t xml:space="preserve">Energiahordozók, erőművek. Fosszilis tüzelőanyagok. Égéselmélet, és kapcsolata a környezetvédelemmel. Hőtermelő központok berendezései, és üzemeltetési feltételei. Távhő rendszerek. Gázellátó hálózat kialakítása szerelvényei és üzemeltetése. Mezőgazdaság energetikai kérdései.  Biobrikett és biopellet gyártási folyamatának elemzése, berendezéseinek szerkezete. Biogáz termelésének lehetőségei, módjai és anyagai. Bioüzemanyagok előállítási lehetőségei. 
Hulladékhő-hasznosítási lehetőségek a mezőgazdaságban. Nap-, víz-, szél- és geotermikus energia felhasználási és hasznosítási eljárások. Épületek energetikai jellemzői, energiatanúsítvány, energiacimke. Lakóépületek fűtési és hűtési rendszerei.
</t>
  </si>
  <si>
    <t>Energy sources, power plants. Fossil fuels. Burning theory and its relationship with the environmental protection. Heat generation centers and their operation. District heating systems. Gas supply network. Agricultural energetics. Analyzing the biobriquette and biopellet production process, and their equipments. Opportunities and raw materials of biogas production. Biofuels productions. Opportunities of waste heat utilization in agriculture. Solar, water, wind and geothermal energy utilization. Buildings’ heating and cooling technologies and systems. Energy label for buildings.</t>
  </si>
  <si>
    <t xml:space="preserve">Tudása:  Ismerje a szakterületéhez (hőtan, áramlástan, tüzeléstechnika) kötődő fogalomrendszert, a legfontosabb összefüggéseket és elméleteket. Átfogóan ismerje az alkalmazott erő- és munkagépek, gépészeti berendezések, eszközök működési elveit, szerkezeti egységeit. Alkalmazni tudja az energia-gazdálkodáshoz kapcsolódó számítási, modellezési elveket és módszereket. Alkalmazói szinten ismerje az energiagazdálkodáshoz kapcsolódó munka- és tűzvédelmi, valamint biztonságtechnikai és környezetvédelmi előírásokat.
Képességei:  Képes az energia-gazdálkodás legfontosabb terminológiáit, elméleteit, eljárásrendjét alkalmazni az azokkal összefüggő feladatok végrehajtásakor. Képes rutin szakmai problémák azonosítására, azok megoldásához szükséges elvi és gyakorlati háttér feltárására, megfogalmazására és megoldására. Képes ismereteit alkotó módon használva munkahelye erőforrásaival hatékonyan gazdálkodni. Képes műszaki rendszerek és folyamatok alapvető modelljeinek megalkotására.
Attitüdje:  Nyitott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és fogékony az ökológiai gazdálkodással, egészségtudatossággal kapcsolatos új, korszerű és innovatív eljárások, módszerek alkalmazására.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Szakmai feladatainak elvégzése során együttműködik más szakterület képzett szakembereivel is.
</t>
  </si>
  <si>
    <t>vizsgára bocsátás feltétele: 2 zárthelyi dolgozat legalább 50%-os szintű megírása és egy alkalmazástechnikai feladat beadása.</t>
  </si>
  <si>
    <t>Barótfi István (szerk.) : Energiafelhasználói kézikönyv, Környezettechnika Szolgáltató Kft., Budapest, 1993., ISBN 963-02-9535-0, David JC MacKay: Sustainable energy – without the hot air, Fenntartható energia 
mellébeszélés nélkül, UIT, Cambridge, 2009., ISBN 978-1-906860-01-1,
Vajda György: Energetika I-II., MTA, Budapest, 1984., ISBN 963 05 2371 X</t>
  </si>
  <si>
    <t>BJM1104</t>
  </si>
  <si>
    <t>Szakdolgozat II.</t>
  </si>
  <si>
    <t>Thesis II.</t>
  </si>
  <si>
    <t xml:space="preserve">Célkitűzés: A járműmérnöki szakon elsajátított ismeretek alkalmazása és bemutatása egy komplex dolgozat keretén belül, amit a hallgatónak záróvizsgán kell megvédenie. Tantárgyi program: Szakirodalmi feldolgozás véglegesítése, mérések befejezése, értékelése, összefoglalás és javaslatok, a végleges szakdolgozat elkészítése és bemutatása.
</t>
  </si>
  <si>
    <t xml:space="preserve">a) tudása
- Átfogóan ismerni a műszaki szakterület tárgykörének alapvető tényeit, irányait és határait. 
- Átfogóan ismeri szakterülete fő elméleteinek ismeretszerzési és problémamegoldási módszereit.
- Behatóan ismeri a járműmérnöki szakterület tanulási, ismeretszerzési, adatgyűjtési módszereit, azok etikai korlátait és problémamegoldó technikáit.
- Értelmezni, jellemezni és modellezni tudja a jármű rendszerek szerkezeti egységeinek, elemeinek felépítését, működését, az alkalmazott rendszerelemek kialakítását és kapcsolatát.
- Alkalmazni tudja a gépészeti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gépészeti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járműmérnöki szakterületen folyamatos és szakmai céljaival megegyező legyen.
- Nyitott az informatikai eszközök használatára, törekszik a járműmérnöki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</si>
  <si>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Kapcsolódó szakmai tárgyak irodalmai.</t>
  </si>
  <si>
    <t xml:space="preserve">Megmunkálási eljárások és gyártás minőségbiztosítása </t>
  </si>
  <si>
    <t>Cutting Methods and Quality Control of Production</t>
  </si>
  <si>
    <t>Célkitűzés: A hallgatók ismerjék meg a legfontosabb megmunkáló eljárásokat és szerszámaikat. A gyártási folyamatban alkalmazott minőségellenőrzési, szabályozási és javítási folyamatok alkalmazás technikáinak ismertetése. Tantárgyi program: Külső- és belső hengeres, kúpos és egyéb alakos felületek megmunkálásának technológiája és szerszámai. Menetek, fogazatok, csiga- és csigakerekek megmunkálása. Ultraprecíziós, különleges és környezetbarát technológiák, Rapid Prototyping. Minőségbiztosítás a gyártás és gyártórendszer-tervezésben. A számítógéppel segített gyártás (CAM) és minőségbiztosítás (CAQ) technológiai kérdései. Minőségtervezés módszerei, minőségi funkciók módszeres fejlesztése. A minőségbiztosítás statisztikai módszerei, aktív és passzív, statisztikus és dinamikus eljárások, hibaelemzések. Szabályozó kártyák. A különböző szabványrendszerek stratégiai és modellbeli alapjai</t>
  </si>
  <si>
    <t xml:space="preserve">a) tudása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Értelmezni, jellemezni és modellezni tudja a gépészeti rendszerek szerkezeti egységeinek, elemeinek felépítését, működését, az alkalmazott rendszerelemek kialakítását és kapcsolatát.
− Alkalmazni tudja a gépészeti termék-, folyamat- és technológiai tervezés kapcsolódó számítási, modellezési elveit és módszereit.
− Alapvetően ismeri a géptervezési elveket és módszereket, gépgyártástechnológiai, irányítástechnikai eljárásokat és működési folyamatokat.
− Átfogóan ismeri a gépészeti szakterülethez szervesen kapcsolódó logisztikai, menedzsment, környezetvédelmi, minőségbiztosítási, információtechnológiai, jogi, közgazdasági szakterületek alapjait, azok határait és követelményeit.
b) képességei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Képes alkalmazni a gépészeti rendszerek üzemeltetéséhez kapcsolódó műszaki előírásokat, a gépek, gépészeti berendezések beállításának, üzemeltetésének elveit és gazdaságossági összefüggéseit.
− Képes önálló tanulás megtervezésére, megszervezésére és végzésére.
− Képes a műszaki szakterület ismeretrendszerét alkotó diszciplínák alapfokú analízisére, az összefüggések szintetikus megfogalmazására és adekvát értékelő tevékenységre.
− Képes műszaki rendszerek és folyamatok alapvető modelljeinek megalkotására.
− A megszerzett informatikai ismereteket képes a szakterületén adódó feladatok megoldásában alkalmazni.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d) autonómiája és felelőssége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</si>
  <si>
    <t>2 db zh-dolgozat, 2 db alkalmazástechnikai feladat (projektmunka) min. 50%-os teljesítése.</t>
  </si>
  <si>
    <t>2 zh-thesis, 2 application tasks (project work), min. 50% performance.</t>
  </si>
  <si>
    <t xml:space="preserve">1. DUDÁS I.: Gépgyártástechnológia III. Megmunkáló eljárások és szerszámaik. Fogazott alkatrészek gyártása és szerszámaik. Miskolci Egyetemi Kiadó, 2003. 
2. DUDÁS I.: Gépgyártástechnológia II. Forgácsoláselmélet, technológiai tervezés alapjai. Miskolci Egyetemi Kiadó, 2005., p.314.
3. DUDÁS I.-CSER I.: Gépgyártástechnológia IV. Gyártás és gyártórendszerek tervezése. Miskolci Egyetemi Kiadó, 2004. ISBN 978-963-16-6517-8
4. BERTA M. – HORVÁTH M.: CNC szerszámgépek szerszámrendszerei, Nyíregyházi Főiskola – Nyíregyháza, 2015., ISBN 9786155545030
5. Minőségfejlesztés.RAABE Kiadó, Bp.,2004
</t>
  </si>
  <si>
    <t>BJM2104</t>
  </si>
  <si>
    <t>Számítógépes gyártástervezés</t>
  </si>
  <si>
    <t>Computer Aided Design</t>
  </si>
  <si>
    <t>Célkitűzés: A hallgatók ismerjék meg a gyártás- és gyártórendszerek tervezésének alapjait, a gyártervezés folyamatát, legyenek tájékozottak az alkatrészgyártó és szerelő rendszerek tervezési, megvalósítási és üzembevételi kérdéseinek megoldása területén. A korszerű számítógépes technológiai tervező rendszerek alkalmazásának és a CNC-programok generálási lehetőségeinek elsajátítása. Tantárgyi program: Gyártórendszerek és belső hierarchiájuk. Rugalmas gyártórendszerek és cellák. A rugalmas gyártás tervezésének technológiai alapjai. Típus- és csoporttechnológiai folyamatok. Számítógépes termelésirányítás (TIR). Az alkatrészgyártás technológiai folyamatának modellezése. Optimálási lehetőségek a gyártás- és gyártórendszer tervezése során. A számítógéppel segített gyártás (CAM) technológiai kérdései. Számítógéppel integrált gyártás (CIM). Gyártás- és technológiatervezési alapelvek, fogalmi meghatározások. Az automatizált technológiai tervezőrendszerek (ATTR-ek) fő jellemzői, tulajdonságai, építőelemei. Típus- és csoporttechnológiai folyamatok, az alkatrészek technológiai osztályozása. Gyártási folyamat technológiai modellje. Optimális feladatok az ATTR-ekben. Adat- és tudásbázis. Belső adatábrázolás. Szakértői rendszerek. ATTR-CAQ kapcsolat. Technológiai tervező rendszerek bemutatása (SYMplus, EdgeCAM, Fusion360, CATIA). A művelettervezés automatizálásának lehetőségei és módszerei</t>
  </si>
  <si>
    <t>1 db zh-dolgozat, 1 db beadandó dolgozat</t>
  </si>
  <si>
    <t>1 in- class test, 1 home assignments</t>
  </si>
  <si>
    <t xml:space="preserve">1. SÁGI GY.–MÁTYÁSI GY.: Számítógéppel támogatott rendszerek, Műszaki Könyvkiadó, Budapest, 2009.
2. DUDÁS I.-CSER I.: Gépgyártástechnológia IV. Gyártás és gyártórendszerek tervezése. Miskolci Egyetemi Kiadó, 2004.
3. BERTA M.: CNC szerszámgépek szerszámrendszerei, Nyíregyházi Főiskola, Nyíregyháza, 2015
4. BERTA M.: CAPP rendszerek belső struktúrája, Nyíregyházi Főiskola, Nyíregyháza, 2016
</t>
  </si>
  <si>
    <t>BJM2105</t>
  </si>
  <si>
    <t>Szakmai gyakorlat (6 hét külső helyszínen)</t>
  </si>
  <si>
    <t xml:space="preserve">Practical Experience </t>
  </si>
  <si>
    <t>Célkitűzés: A tantárgy célja, hogy a hallgatót közelebb vigye a különböző gyakorlati problémákhoz és azok konkrét megoldásaihoz. Tapasztalatot (vezetői) szerezzenek a szervizek működésének belső világában. Tantárgyi program: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</si>
  <si>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a) tudása
− Átfogóan ismeri a szakterülete (járműjavítás) fő elemeinek ismeretszerzési és problémamegoldási módszereit.
b) képességei
− Képes gépészeti meghibásodások diagnosztizálására, az elhárítási műveletek kiválasztására, javítástechnológiai feladatok megoldására.
c) attitűdje
− Gyakorlati tevékenységek elvégzéséhez megfelelő kitartással és monotóniatűréssel rendelkezik
d) autonómiája
− Megosztja tapasztalatit munkatársaimmal, így is segítve fejlődésüket.
− Figyel a beosztottjai szakmai fejlődésének előmozdítására, ilyen irányú törekvéseik kezelésére és segítésére, az egyenlő esélyű hozzáférés elvének alkalmazására.
</t>
  </si>
  <si>
    <t xml:space="preserve">1. Különböző típusú járművek szerelési és karbantartási utasításai.
2. Szervizek munkautasításai.
3. Szervizek belső dokumentációi
</t>
  </si>
  <si>
    <t>Felzárkóztató kurzusok:</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</si>
  <si>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</si>
  <si>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</si>
  <si>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</si>
  <si>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</si>
  <si>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</si>
  <si>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</si>
  <si>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</si>
  <si>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</si>
  <si>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</si>
  <si>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</si>
  <si>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</si>
  <si>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</si>
  <si>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</si>
  <si>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</si>
  <si>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</si>
  <si>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</si>
  <si>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</si>
  <si>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</si>
  <si>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</si>
  <si>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</si>
  <si>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</si>
  <si>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</si>
  <si>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</si>
  <si>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</si>
  <si>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</si>
  <si>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</si>
  <si>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</si>
  <si>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</si>
  <si>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</si>
  <si>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</si>
  <si>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</si>
  <si>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Knowledge_x000D_: They know the conceptual system, the most important relationships and theories related to their field of expertise._x000D_ He is well acquainted with the tools and equipment used in the field of information technology, the principles of their operation and the software required for their use._x000D_ He comprehensively understands the methods of knowledge acquisition and problem solving of the main theories related to information technology._x000D_ It is basically familiar with IT related procedures and their operation processes._x000D_ He can apply modeling principles and methods related to the design of IT systems._x000D_ He is familiar with the work and environmental requirements and requirements of the technical field._x000D_
Skills:_x000D_ Is able to apply the most important terminology, theories, and procedures of the technical field in the execution of related tasks._x000D_ It is capable of planning, organizing and conducting independent learning._x000D_ It is capable of identifying professional problems and discovering, formulating and solving the conceptual and practical background needed to solve them._x000D_ It is able to understand and use the literature, computing and library resources of a particular field._x000D_ They are able to create and operate IT and computing systems and tools of enterprises and organizations. 
_x000D_Attitudes: : Try to solve problems as you possibly can with others._x000D_ It has good durability and monotony tolerance to perform practical activities._x000D_ To get to know, accept and authenticate professional, technological development and innovation in an open technical field._x000D_It strives to keep the self-education in the technical field consistent with the continuous and professional goals._x000D_ His work is devoted to the broad enforcement of health and environmental protection aspects._x000D_
Autonomy and Responsibility_x000D_: : Disclose the shortcomings of the applied technologies, the risks of the processes and initiate actions to reduce them._x000D_He is responsible for his technical analyzes, suggestions made by them and the consequences of his birth decisions._x000D_ He is aware of the health and environmental consequences of his work and decisions.</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</si>
  <si>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</si>
  <si>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</si>
  <si>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</si>
  <si>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</si>
  <si>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Gépelemek I. (angol)</t>
  </si>
  <si>
    <t>Machine Parts I.</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</si>
  <si>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</si>
  <si>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</si>
  <si>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</si>
  <si>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Electronics and Electrical Engineer.</t>
  </si>
  <si>
    <t>Vodovozov, V.: Introduction to Electronic Engineering. Ventus Publishing ApS. ISBN: 978-87-7681-539-4
Dr. Wasif Naeem, Concepts in Electric Circuits, 2009, ISBN: 978-87-76-81-499-1</t>
  </si>
  <si>
    <t>BAI0146</t>
  </si>
  <si>
    <t>VEM alapjai (angol)</t>
  </si>
  <si>
    <t>Basics of FEM</t>
  </si>
  <si>
    <t>O. C. ZIENKIEWICZ-R. L. TAYLOR-J. Z. ZHU: The finite element method, its basis and fundamentals. Elsevier Butterwort-Heineman Linacre House, Oxford, 2005., ISBN 0-7506-6320-0
Ansys, Marc, Nastran  user giudes, tutorials, theoretical background (in electronic form)
Solid Works VEM tutorials (in electronic form), 2013.
Carlos Felippa: Introduction to Finite Element Methods, http://www.colorado.edu/engineering/CAS/courses.d/IFEM.d/</t>
  </si>
  <si>
    <t>BAI0147</t>
  </si>
  <si>
    <t>Gépelemek II. (angol)</t>
  </si>
  <si>
    <t>Machine Parts II.</t>
  </si>
  <si>
    <t xml:space="preserve">Goal: Based on the future of professional transportation engineers, students have general knowledge of infrastructure, operational processes and subjects related to the economy. During the course, students learn about road, rail, maritime and aviation technologies.
Course program: Concept, forms, and elements of transport. Transport necessities. Requirements of transport. Performances and capacities of transport. Sectional structure of transport. Task division. Structure of organisation. Knowledge of railway transport. Road transport and government. Knowledge of city transport. Navigation and aviation. Combined transport. Basics of transportation logistics. Relation between transport and communication. Pipeline transport. Post and telecommunication. Main directions of the Hungarian and European transport policy. International proceeding of transportation: liaisons, networks, organisations. Environmental effects of transport. Safety of transport.
</t>
  </si>
  <si>
    <t xml:space="preserve">Knowledge: Students comprehensively know basic facts, directions and limits of their field. Students are familiar with traffic, passenger and freight transport processes, the ways of operating them, and their technical possibilities.
Ability: Students are able to apply calculation, modelling principles and methods related to transport and delivery processes. Students are able to recognize the needs of passenger and freight transport, and define connections.
Attitude: Students are open to the knowledge, acceptance, authentic mediation of professional, technological development and innovation in the field of transport.
Autonomy: Students explore the shortcomings of the technologies used, the risks of the processes and initiate measures to reduce them.
</t>
  </si>
  <si>
    <t>Students can use the energy management’s main calculations, modelling principles and methods. Students are familiar with the requirements of work safety and security as well as the environmental protection and fire safety, safety engineering. Students are able to use the most important terminology, theories and procedures of the field of expertise. Students perform practical exercises, have good stamina and monotony tolerance.</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</si>
  <si>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</si>
  <si>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</si>
  <si>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</si>
  <si>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</si>
  <si>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Course objectives: The students are acquainted with vehicle kinetics and dinamics in respect of the operation of the vehicle’s functional elements. The students get acquainted with the vehicle dinamics, especially the travel dinamics’ significance during the planning of public road vehicles, the forming of the structures, and the safety background of vehicles. The main aim of the course is that the mechanical engineering students with vehicle engineering specialization familiarize themselves with the basic test procedures to use during vehicle development, and licensing. Subject program: Forces acting on the public road vehicle, resisting forces. Traction forces acting between the tire and the ground. Steering dynamics. Motion equations of the vehicle. Stationer steering. Instationer steering behaviors. Reactions of vehicle upon throttling-down, side wind effect. The effect of the position of centre of gravity. The influence of suspension on the steering. Driven wheels. Braking dynamics, break-away when cornering. ABS. Test types, measuring possibilities and technologies. Data collection systems. Special tect benches an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efficiency test, brake tests, tyre tests.</t>
  </si>
  <si>
    <t xml:space="preserve">
a) knowledge
− Students understands the basic facts, directions and boundaries of the field of technical engineering.
− Students comprehensively understands the operating principles and structural units of machine engineering engineering equipment, devices. 
− Students can apply the related calculation and modeling principles and methods of mechanical engineering design. 
b) ability
− Students are able to apply the most important terminology and theories while performing related tasks.
− Students are capable of identifying routine professional problems, formulating theoretical and practical backgrounds for solving problems.
c) attitude 
− Students get to know and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</si>
  <si>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Goal: The objective of the subject is to enable students to use practice-oriented, redesigned, simple modeling-based computer-aided design methods and techniques using numerical methods of structural analysis and complex system knowledge. Course program: Basics of technical development, traditional and modern machine development models and application practices. The mathematical basis of reliability theory and its role in the automotive industry. Methods for analyzing reliability. The notion of failure probability, the theoretical and experimental background of its estimate. The theoretical basis of the modeling of irregular load processes and the description of life expectancy. The concept of the load group, its main types. The concept of lifetime curve, the relationship with the fatigue curve. Determination of failure probability for different load models. The concept of numerical structure analysis, generating a numerical model based on the geometric model. Practical application of finite element method in vehicle technology. The practical significance of numerical simulation in vehicle technology. Comparison and application of complex systems in product quality assays. Fundamentals of linearly flexible fracture mechanics, handling cracked structural elements. Cracking spread, residual life expectancy determination. Fail-safe, safe-life and damage-tolerant philosophies. Practice: solving and exercising the application tasks related to the lectures that are presented in the lecture.</t>
  </si>
  <si>
    <t xml:space="preserve">a) knowledge
− Students are comprehensively familiar with the methods of acquiring knowledge and problem solving of their main areas of expertise (vehicle structures). 
b) ability / competence
- Students are able to use main theories terminology and procedures of the technical field (vehicle structures) during problem solving. 
- Students are able to lead and control the vehicle operation and overhaul processes.
c) attitude
- Students strive to solve the problem by co-operation with their colleagues.
- Students are open to the acceptance and application of technical and technological developments in this field.
d) autonomy-
Students share their experience with their colleagues, helping them to develop themselves.
- Students follow the technical, technological and administrational changes related to vehicle diagnostics and repair.
</t>
  </si>
  <si>
    <t>Objectives: The main aim of the course is that the engineering students familiarize themselves with the fundamental of logistics, supply chain management, continuous and fractional materials handling systems. Subject program: Concept of logistics, logistical systems, material carriaging systems, storing systems. Transporting systems of goods. Forwarding; purchase logistics; production logistics; distribution logistics; logistics of waste handling. Logistical information and management systems. General questions of planning of logistical operation; information for logistical planning. Transporting task; round tour exercise; line planning lessons; network planning task. Stockpiling models; simulation.</t>
  </si>
  <si>
    <t xml:space="preserve">a) knowledge
- Students comprehensively know the basics of logistics, management, environmental protection, quality assurance, information technology connected with engineering. 
- Students fundamentally know the planning principles and methods, machine manufacture technology methods and functional processes.
b) ability, competence
- Students are able to identify vocational problems, explore theoretical and practical backrounds, and to solve problems.
- Students are able to understand and use the specialized literature, information technology and library sources.
c) attitude
- Students are open to the recognition and acceptance of vocational, technological development and innovation.
- Students strive for problem solving in cooperation with others.
d) resposibility, autonomy
- Students share experiences with their colleagues, thus, helping their development.
</t>
  </si>
  <si>
    <t>Goal: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purpose of air conditioning, wet air characteristics. Factors affecting human well-being, a state of well-being. Heat and moisture load. Determine the state and quantity of ventilation air. Processes to be implemented in air conditioning. Road and rail vehicles and air-conditioning systems for ships and aircraft.</t>
  </si>
  <si>
    <t xml:space="preserve">a) knowledge
− Students know the conceptual system, the most important relationships and theories related to their field of expertise.
− Students comprehensively understand the operating principles and the structural units of the applied work and power machines, mechanical equipment and devices.
− Students comprehensively understand the basic facts, directions and boundaries of the field of technical engineering.
− Students interpret, characterize and model the structure, function of the structural units and components of the mechanical systems, the design of the applied system elements and their relationships.
b) ability / competence
− Students are able to apply the most important terminology, theories, and procedures of the technical field (automotive) in the implementation of related tasks.
− Students are capable of planning, organizing and conducting independent learning. 
− Students are able to understand and use the specialized literature, computer science and library resources of their field. 
c) attitude
− Students strive to solve problems in cooperation with others.
− Students have good endurance and monotony tolerance to carry out practical activities.
− Students strive to keep their self-education in the field of mechanical engineering as consistent and professional as possible.
d) autonomy
− Students explore the shortcomings of the applied technologies, the risks of the processes and initiate measures to reduce them.
− Students are responsible for their technical analyses, suggestions and the consequences of their decisions.
</t>
  </si>
  <si>
    <t>Goal: The main aim of the course is that the mechanical engineering students familiarize themselves with the main issues of vehicle maintenance theories, fundamentals of diagnostics, lubrication technology, and component repair. Quick troubleshooting and solving the operational problems. Students are able to design, manage, and use external services in the vehicle maintenance tasks of a company. Subject program: Maintenance systems, basic concept of vehicle maintenance strategies. Computer controlled maintenance. Fundamentals and applicability of diagnostic, troubleshooting and non-destructive test methods: thermovision, endoscope technology, ultrasonic, leakage tests, vibration test. Causes of different kinds of failures, their appearance and applicable diagnostics. Lubrication theories. Features and components of the oils and greases, and review of solid lubricant possibilities. Different kinds of repair, overhaul and their tools and equipment: -component overhaul by different technologies, (by metal spraying or filling weld, repair welding of casted component, sticking, soldering, painting.) Preservation and corrosion protection. Storage of vehicles. Environmental protection and economy.</t>
  </si>
  <si>
    <t xml:space="preserve">a) knowledge
- Students know the system of concepts the most important theories and connections they are based on.
- Students are well acquainted with the maintenance systems, component overhaul technologies and lubricants used in the engineering field.
b) ability / competence
-Students are able to apply the key terminology, theories, and procedures of the particular technical field (vehicle maintenance and component overhaul) during executing related tasks.
-Students are able to manage and monitor the vehicle maintenance and overhaul processes.
c) attitude
-Student strives to solve problems in cooperation with others.
-Students are open to the knowledge, acceptance of professional, technological development and innovation in the technical field.
d) autonomy
-Students follow the technical, technological and administrational changes related to their professional field.
</t>
  </si>
  <si>
    <t>Course objectives: The students are acquainted with energy driving in vehicle technics and the mechanization areas which are based on Physics, Transport and Mechanics syllabuses. Subject program: energy driving systems utilized in vehicle technics, constructions, operations, kinetic speciality, features with working and planning, energetically, loading and dinamic processes in the diving systems. In the driving systems utilized compounds cooperation’s problem (control and rating). Clutches, transmissons, gearshifts, differenctials. Driving transmissions, running structures’ element. Operating equipments. Hydraulic power transmission, symbols and plans. Different kinds of motors, pumps and their characteristics and control. Controlling modes. Pressure controllers and regulators, hydro accumulators. Flow and direction controllers.</t>
  </si>
  <si>
    <t xml:space="preserve">a) knowledge - Students are familiar with the operating principles and the structural units of vehicles and mobile machines.
 - Students are familiar with the measurement methods used in vehicle technology, their tools, instruments and measuring devices. 
b) ability  - Students are capable to interpret and characterize the structural units, elements, structure, operation of vehicles and mobile machines, the design and connection of the equipment used.
 - Students are able to diagnose faults, to select remedial actions.
c) attitude - Students are open to know, accept and transfer professional, technological development and innovation in the technical field.
 - They share their experience with their staff, helping them to improve.                            
 d) autonomy and responsability                  
 - In the case of unexpected decision-making situations, students make independent, professionally sound decisions.
</t>
  </si>
  <si>
    <t>Goal: The students learn about the vehicle's structural principles. The students solve design and editing tasks. The students learn about the vehicle brake mechanisms, their structural design, operation, the bodies and chassis structures of the different vehicle systems. Course program: operation and structural formations of the spark ignition engines with fuel systems. Modern engine controllers and chargers. Operation and structural formations of the exhaust gas recirculation systems. Control technology and mechanical structure of the fuel supply systems. Diesel engines with high pressure fuel supply systems. Common Rail system (operation and elements). Power control of Diesel engines. Exhaust gas systems emissions and manipulation.  Test methods of the engines environmental qualification. Principle operation and structural formations of the powersteering systems (clutch, gear box). Structural design and constructional versions of differentials. Wheels and tires design, main dimensions and features. Steering geometry of vehicles. Steering methods and different kind of steering mechanism. Brake systems, hydraulically and pneumatically actuated brakes, load controlled braking, Anti-lock Braking System (ABS), Anti-Slip Regulation (ASR), retarder. Bodies and chassis structures. Knowledge of the their basic operation and usage. Trailers and articulated vehicles. Structure and components of car body. Process of car body planning.</t>
  </si>
  <si>
    <t xml:space="preserve">a) knowledge
- Students are comprehensively familiar with the methods of acquiring knowledge and problem solving of their main areas of expertise (vehicle stuctures). 
b) ability / competence
- Students are able to use main theories and terminology of vehicle diagnostics and repair during problem solving. Students are able to lead and controll the vehicle operation and overhaul processes.
c) attitude
- Students are  open to the acceptance and application of technical and technological developments in this field.
d) autonomy
- Students share their experience with their colleagues, helping them to improve.
- Students follow the technical, technological and administrational changes related to vehicle diagnostics and repair.
</t>
  </si>
  <si>
    <t>Objective: Presentation of the correct assembling principles. Creating a multi-faceted approach to design and engineering creativity. Program of course: Place and importance of assembly in production processes. Theoretical basis of assembly. Assembly procedures and their equipments (technological features of joint methods). Technological process and planning of assembly. Quality assurance in assembly. Motorization and automatization of assembly. Assembly of typical products. Ergonomically proper creation of assembly working places. Planning tasks for summing up topics of professional subjects in order to prepare the diploma thesis. Working out a production planning task (dimensioning for stresses, material choice, heat treatment, production engineering, quality inspection, and quality proofing) for a generally sophisticated part of a complete product. Analysis and documentation of different solutions by the use of computer aided engeneering software. Edge geometrical, movement geometrical, and production geometrical relations of cutting tool design. Design of shaped tools and milling cutters, broaches, hobs. Design of programme cutting tools. Fixtures and jigs in manufacturing systems. Design of fixture and jigs elements. Design of characteristic basic fixtures. Fixtures assembled from elements. Concepts of quality and quality evaluation by ISO 9000:2000 standard. Methods of quality assurance. Planning of quality assurance. Documents of quality assurance. Handling, qualification and usage of measurement tools in quality assurance. Mathematical statistical methods in quality assurance. Quality assurance of products and processes.</t>
  </si>
  <si>
    <t xml:space="preserve">a) knowledge
− Students comprehensively understands the basic facts, directions and boundaries of the field of technical engineering.
− Students are familiar with the conceptual systems, the most important relationships and theories related to their field of expertise.
− Students comprehensively understand  the knowledge and problem-solving methods of the main theories of their specialization.
− Students are basically familiar with machine engineering procedures and operational processes.
− Students are fully familiar with the basics of logistics, management, environment, quality assurance, information technology, law and economics related to organic engineering, their limits and requirements.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solving problems. 
− Students are able to understand and use the literature, computer science and library resources of machine engineering technology (welding, splicing). 
− Students are able to basically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Students get to know, accept technical, technological development and innovation in an open technical field. 
− Students strive for self-education.
− Students strive to solve problems in cooperation with others.
− Students strive to keep the self-education in the field of mechanical engineering as consistent and professional as possible. 
− Students strive for practical endurance and monotony tolerance to perform practical activities.
− Students share their experience with their colleagues to help them improve.
− Students are open to the use of IT tools, they are open to know the software related to the engineering field, and they know and handle at least one such program.
d) autonomy and responsibility
− In the case of unexpected decision-making situations, students are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t>
  </si>
  <si>
    <t xml:space="preserve">
Goal: Application and demonstration of engineering knowledge in a complex essay, that has to be defended at the closing exam. Subject program: Goals, topic. Preparing the sketch. Collecting and study of references. Preparing measurements and evaluation.
</t>
  </si>
  <si>
    <t xml:space="preserve">a) knowledge
- They comprehensively understand the basic facts, directions and boundaries of the field of technical engineering.
- They comprehensively understand the methods of acquiring knowledge and problem solving of the main theories of their field of expertise.
- They are fully acquainted with the methods of learning, acquiring knowledge, collecting data, the ethical limitations and problem-solving techniques of vehicle engineering.
- They understand, characterize and model the structure and function of the structural units and components of the mechanical systems, the design and connection of the applied system elements.
- They apply the principles and methods of computing, modeling, engineering, product and process engineering.
b) ability
- They  are able to basically analyze the disciplines that make up the knowledge system of the technical field, to formulate the relationships and to conduct an adequate evaluation activity.
- They are able to apply the most important terminology, theories, and procedures of the technical field in the execution of related tasks.
- They are capable of identifying routine professional problems, and formulating theoretical and practical backgrounds for solving problems.
- They are able to understand and use the specialized literature, computer technology and library resources.
- They apply the acquired IT skills to solve the problems of the profession.
- They are able to control the technological manufacturing processes, with the elements of quality assurance and quality control.
- They are able to diagnose vehicle failures, to select remedial actions, to solve repair problems. 
c) attitude
- They know, accept technical, technological development and innovation in an open technical field.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With the help of their acquired technical knowledge, they strive to find out the most obscure phenomena as much as possible, and to explain their laws.
- Students comply with the relevant safety, health, environmental and quality assurance and control requirements.
d) autonomy
− In the case of unexpected decision-making situations, students are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
</t>
  </si>
  <si>
    <t>Course objectives: The students get acquainted with the vehicle dinamics, especially the travel dinamics’ significance while designing public road vehicles, forming the structures. The main aim of the course is that the mechanical engineering students with vehicle engineering specialization familiarize themselves with the basic test procedures during vehicle development, and licensing. Course program: Test types, measuring possibilities and technologies. Data collection systems. Special test benches and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efficiency test, brake tests, tyre tests. By acquiring the diagnostic knowledge gained in the course, students will be able to perform targeted diagnostic testing of vehicles and their components. Instrumental vehicle diagnostics, use of the on-board diagnostic system, and application possibilities to prevent malfunctions. Organizational and economic issues of service tasks. Diagnostic capabilities of main vehicle parts.</t>
  </si>
  <si>
    <t xml:space="preserve">a) knowledge
− Students comprehensively understand the basic facts, directions and boundaries of the field of technical engineering.
− Students comprehensively understand the operating principles and structural units of vehicles.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solcing. 
c) attitude 
− Students get to know, accept technical, technological development and innovation in an open technical field.
− Students strive to solve problems in cooperation with others.
d) autonomy and responsibility
− In the case of unexpected decision-making situations, students make substantiated decisions. 
− Students represent the value system of the engineering profession, accept substantiated critical remarks openly.
</t>
  </si>
  <si>
    <t>Goal: The main aim of the course is that the mechanical engineering students with vehicle engineering specialization familiarize themselves with the vehicle service processes from registration and startup to demounting and demolition. New diagnostic possibilities. Vehicle repairing technologies. New repair materials and part renewing possibilities. Course program: Basic service: proper cleaning technology, vehicle’s first registration process, new car startup procedure.  Causes of vehicle malfunctions: corrosion, fatigue, wear, inadequate lubrication and maintenance, real case studies.Vehicle diagnostic equipments and methodes: engine, powertrain, chassis, brake and on board diagnostics. Regulations for establishing new service stations, industrial management and labour management of service stations. Payback model calculations of different age vehicle operation.Fundamentals, methods and technologies of repairing of crank drives and mechanism, cam-and-toggle gear, mechanical clutches, and the full drivelines. Failures and repairing possibilities of wheels and axles, Powersteering systems, brake systems. base electricity systems. Body framework repairing and damage estimation systems.</t>
  </si>
  <si>
    <t xml:space="preserve">a) knowledge
− Students are familiar with the methods of acquiring knowledge and problem solving.
− Students are fully acquainted with machine maintenance systems, component renewal technologies and lubricants used in engineering.
b) ability / competence
− Students are able to use main theories and terminology of maintenance during problem solving. 
− Students are able to lead and controll the operation and overhaul processes.
− Students are able to apply the technical specifications related to the operation of mechanical systems, the principles and economics of adjustment and operation of machinery and mechanical equipment.
− Students are capable of diagnosing mechanical failures, selecting remedial actions, and solving repair problems.
c) attitude
− Students are  open to the acceptance and application of technical and technological developments in this technical field.
d) autonomy
− In the case of unexpected decision-making situations, students are make substantiated decisions. 
− Students disclose the shortcomings of the applied technologies, the risks of the processes and initiate measures to reduce them. 
− Students manage the work of the assigned staff, supervise the operation of the machines and equipment, according to the instructions of the head of the work.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
</t>
  </si>
  <si>
    <t>Goal: Application and demonstration of engineering knowledge in a complex essay, that has to be defended at the closing exam. Course program: Finalizing the process of reference literature search. Performing measurements, evaluation, consequences. Typing the essay, correcting and printing out. Demonstration of the thesis.</t>
  </si>
  <si>
    <t>Objective: Students should be familiar with the most important machining processes and tools. Description of the techniques of applying quality control, regulation and repair processes used in the production process. Program of the course: Outer and inner cylindrical, conical or other shaped surfaces machining technology and the used tools. Threads, gears, worm and worm wheel machining. Ultraprecision, special and environment friendly technologies, Rapid Prototyping. Quality assurance in planning of manufacturing and production systems. Technological questions of Computer Aided Manufacturing (CAM) and Computer Aided Quality Assurance (CAQ). Methods of quality planning, methodological developments of quality functions. Statistical methods of quality assurance, active and passive, statistic and dynamic procedures, error  analysis. Regulating cards. Basis of strategy and model of different standard systems.</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</si>
  <si>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their specialization (manufacturing technology).
− Students learn, accept technical, technological development and innovation in an open technical field.
− Students can interpret, characterize and model the structure and functioning of the structural units and components of the mechanical systems, the design and connection of the applied system elements. 
− Students can apply the principles and methods of computing and modeling of product and process engineering.
− Students are familiar with the principles and methods of machine design, machine engineering, control engineering and operational processes.
− Students are fully familiar with the basics of logistics, management, environmental, quality assurance, information technology, law and economics related to organic engineering, their limits and requirements.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backgrounds for problem solving.
− Students are able to understand and use the literature, computer science and library resources of machine engineering technology (welding, splicing). 
b) ability
− Students are able to apply the most important terminology, theories, and procedural rules of the technical field when executing the related tasks.
− Students can identify the routine professional problems and find the necessary practical and practical background for solving them by practicing standard operation. 
− Students use factory resources and manage them efficiently.
− Students are able to apply the technical specifications related to the operation of mechanical systems,
− Students apply the principles of setting up and operation of machines and mechanical equipment and they know their economics connections.
− Students are capable of planning, organizing and conducting independent learning.
− Students are able to basically analyze the disciplines that make up the knowledge system of the technical field, to formulate the relationships and to conduct an adequate evaluation activity.
− Students are capable of creating basic models of technical systems and processes.
− Students are able to solving the tasks of their specialization with acquired IT knowledge.
c) attitude 
− Students are open to know, accept and credibly communicate technical, technological development and innovation in a technical field.
− In a complex approach or in unexpected decision-making situations, students make their decision with full regard to legal and ethical norms.
− Students strive for self-education.
− Students strive to solve problems in cooperation with others.
− Students strive for endurance and monotony tolerance to perform practical activities.
− Students are open to the use of IT tools, to know the software belonging to the engineering field, and they know and handle  at least one such program.
d) autonomy and responsibility
− In the case of unexpected decision-making situations, they make substantiated decisions.
− Students cooperate with qualified specialists in other fields (primarily technical, economic and legal).
− Students are responsible for and represent the value system of the profession of engineering, accept professionally substantiated critical remarks.
− Students explore the shortcomings of the applied technologies, the risks of the processes and initiate the action to reduce them.
− Students manage the work of their employees on the basis of their workplace’s guiding directive, supervise the operation of machinery and equipment.
</t>
  </si>
  <si>
    <t>Objective: Student learn about the basics of production and manufacturing systems planning, factory planning process. Introduction in modern technological design systems. Learning the CNC programs. Program of the course: Inner hierarchy of production systems. Flexible production systems and cells. Technological basis of planning of flexible production. Type and group technological processes. Computer Aided Production Management (CAPM). Modelling of technological processes of component production. Optimization possibilities during planning of production and production systems. Technological questions of Computer Aided Manufacturing (CAM). Computer Inte-grated Manufacturing (CIM). Principals of production and technology planning, conceptual determinations. Main characteristics, features, and building elements of Automatized Technological Planning Systems (ATPS). Type and group technology processes, technological classification of parts. Technological models of production systems. Optimal tasks of ATPS-s. Data and knowledge basis. Inner description of data. Knowledge systems. Connection between ATPS and CAQ. Introducing of technological planning systems (SYMplus, EdgeCAM, Fusion360, CATIA). Possibilities and methods of automatization of operation planning.</t>
  </si>
  <si>
    <t>Goal: The aim of the subject is to bring the students closer to the various practical problems and their specific solutions. Experience in the world of service operations. Course program: Assembling and disassembling internal combustion engines and setting up assembly operations. Crankshaft, bearings, camshaft adjustment. Disassembling and assembly, work, and adjusting,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chassis, superstructure, bodywork repairs.</t>
  </si>
  <si>
    <t xml:space="preserve">a) knowledge
− Students are comprehensively familiar with the methods of acquiring knowledge and problem solving of their main areas of expertise (vehicle repair).
b) ability / competence
− Students diagnose mechanical failures, select remedial actions, solve repair technology tasks.
c) attitude
− Students have good endurance and monotony tolerance to perform practical activities.
d) autonomy
− Students share their experience with their colleagues, helping them to improve.
− Students take into account the professional development of their subordinates, the management and assistance of their aspirations, the application of the principle of equal access.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</si>
  <si>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</si>
  <si>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</si>
  <si>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BAI0066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</si>
  <si>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</si>
  <si>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</si>
  <si>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</si>
  <si>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</si>
  <si>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</si>
  <si>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</si>
  <si>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</si>
  <si>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</si>
  <si>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Műszaki informatika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</si>
  <si>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</si>
  <si>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</si>
  <si>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</si>
  <si>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</si>
  <si>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 xml:space="preserve">Mérnöki fizika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</si>
  <si>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</si>
  <si>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</si>
  <si>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</si>
  <si>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</si>
  <si>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</si>
  <si>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Objective:
Students know the basic concepts, key processes and technologies of welding and forming. Theoretical knowledge should be used in the laboratory and workshop practice at skill level.
Program:
The concepts of metal welding, the physical and metallurgical foundations of welding. Heat sources of welding, heat source characteristics Structure and derivation of the thermal conductivity zone. Classification and characteristics of welding procedures. The formation and characteristics of the arc. Arc welding procedures: non-deflated electrodes, coated electrodes, protective gas, consumable electrode arc welding, coated automatic welding. Radiation welds: electron beam and laser beam welding. Gas Welding. Press welds. Resistance Welding. Typical application areas for each welding process, procedure selection. Wound defects and their remedies. Flame plasma, laser and water jet cutting technology and equipment. Weldability of metals and alloys. Disrupted and non-destructive testing of welded joints. Production technology and quality assurance of welding. Development and Welding of Welding Technology (WPAR). Theoretical basics of flocculation. Transformation metrics. Shaping strength. The effect of deformation on mechanical properties and crystal structure. Heat treatment of cold-formed metals. Forming processes and technologies, machines, tools, and operations. Basic principles and designing of cutting punching tools.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</si>
  <si>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(production technology, welding and bonding).  Students comprehensively understand the knowledge and problem-solving methods of their main theories of their specialization (Manufacturing Technology).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(welding, spraying)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(welding, splicing).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</si>
  <si>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</si>
  <si>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</si>
  <si>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</si>
  <si>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</si>
  <si>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</si>
  <si>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A vizsgára bocsátás feltétele: 2 db zh-dolgozat, 1 db alkalmazástechnikai feladat min. 50%-os teljesítése.</t>
  </si>
  <si>
    <t xml:space="preserve">Géptan </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</si>
  <si>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</si>
  <si>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</si>
  <si>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</si>
  <si>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</si>
  <si>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2 db zárthelyi dolgozat minimum 50%-os teljesítése</t>
  </si>
  <si>
    <t>two in-class test with a minimum passing rate of 50%</t>
  </si>
  <si>
    <t>Labour safety</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</si>
  <si>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</si>
  <si>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</si>
  <si>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</si>
  <si>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Objective:
Introduction to the concepts of machining technology and cutting machining processes, the traditional and computer technological design, the basics of CNC programming.
Program of the course: Basic concepts and system features of machine building technology. Basic concepts of cutting. Parts, edge geometry and materials of cutting tools. Cutting force and power. Wear and tear of tools. Overview of machining processes: turning, planing, engraving, grinding, drilling, milling, grinding, electrical, chemical, physical, thermal separation. Bases. Methods, stages, and elements of positioning. Designing the manufacturing process. The structure and process of the technological design of component manufacturing. Technological documentation and operational planning. Production of typical machine parts. Machining of molded surfaces. Thread and tooth processing. Universal diving head. Cutting machines. Elements of positioning and equipment. Centralization. Workpiece and tool holders. Structure and operation of cutting machine tools. Structure and technological possibilities of production systems. NC, CNC machines, CAD / CAM systems. The basics of CNC programming. 
</t>
  </si>
  <si>
    <t xml:space="preserve">Tudása_x000D_:  Átfogóan ismeri a műszaki szakterület  tárgykörének alapvető tényeit, irányait, határait._x000D_ Ismeri a szakterületéhez (gépgyártástechnológiához, megmunkálási eljárásokhoz )  kötődő fogalomrendszert, a legfontosabb összefüggéseket és elméleteket._x000D_ Átfogóan ismeri szakterülete (Gépgyártástechnológia) fő elméleteinek ismeretszerzési és problémamegoldási módszereit._x000D_ Alapvetően ismeri a gépgyártástechnológiai eljárásokat és működési folyamatokat._x000D_ Átfogóan ismeri a gépgyártástechnológiai gépészeti berendezések, eszközök működési elveit, szerkezeti egységeit._x000D_ Alkalmazni tudja a gépészeti technológiai tervezés kapcsolódó számítási, modellezési elveit és módszereit._x000D_ Ismeri a járműtechnikában használatos gyártástechnológiai eljárásokat._x000D_
Képességei_x000D_:  Képes a gépgyártástechnológia (forgácsolási eljárások, technológiatervezés)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a gépgyártástechnológia (megmunkálási eljárások) jellemző szakirodalmát, számítástechnikai, könyvtári forrásait._x000D_
Attitüdje_x000D_:  Nyitott műszaki szakterületen zajló szakmai, technológiai fejlesztés és innováció megismerésére és elfogadására, hiteles közvetítésére._x000D_ Törekszik arra, hogy önképzése szakmai céljai megvalósításának egyik eszközévé váljon._x000D_ Törekszik arra, hogy a problémákat lehetőleg másokkal együttműködésben oldja meg._x000D_
- Törekszik arra, hogy önképzése a gépészmérnöki szakterületen folyamatos és szakmai céljaival megegyező legyen._x000D_ Gyakorlati tevékenységek elvégzéséhez megfelelő kitartással és monotónia tűréssel rendelkezik._x000D_ Megosztja tapasztalatait munkatársaival, így segítve fejlődésüket._x000D_
Autonomiája és felelőssége_x000D_:  Váratlan döntési helyzetekben is önállóan végzi az átfogó, megalapozó szakmai kérdések végiggondolását és adott források alapján történő kidolgozását._x000D_ Felelősséggel vallja és képviseli a mérnöki szakma értékrendjét, nyitottan fogadja a szakmailag megalapozott kritikai észrevételeket._x000D_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</si>
  <si>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(machine engineering, machining processes).  Students comprehensively understand the knowledge and problem-solving methods of their main theories of their specialization (Mechanical Engineering).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(cutting processes, technology design)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(machining processes).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it is also self-sufficient to think about the development of comprehensive, grounded professional issues and to elaborate them on a given basis.  Represents and represents the value system of the engineering profession, accepts the professionally substantiated critical remarks openly - Disclose the shortcomings of the applied technologies, the risks of the processes and initiate measures to reduce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</si>
  <si>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DUDÁS I.: Gépgyártástechnológia I. A gépgyártástechnológia alapjai. Műszaki Könyvkiadó, Budapest, 2011. ISBN: 978631640304_x000D_
HORVÁTH M.-MARKOS S. (szerk.): Gépgyártástechnológia. Műegyetem Kiadó, 2006. ISBN:-_x000D_
DUDÁS I.: Gépgyártástechnológia III. A. Megmunkáló eljárások és szerszámai. B. Fogazott alkatrészek gyártása és szerszámaik; Egyetemi tankönyv., Műszaki Kiadó, 2011., p538, ISBN 978-963-16-6531-4_x000D_
BERTA M. – HORVÁTH M.: CAPP rendszerek belső struktúrája I., Nyíregyházi Egyetem- Nyíregyháza, 2016., ISBN 9786155545610_x000D_
BERTA M. – HORVÁTH M.: CNC szerszámgépek szerszámrendszerei, Nyíregyházi Főiskola – Nyíregyháza, 2015., ISBN 9786155545030_x000D_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</si>
  <si>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</si>
  <si>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</si>
  <si>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</si>
  <si>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</si>
  <si>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</si>
  <si>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</si>
  <si>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</si>
  <si>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</si>
  <si>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</si>
  <si>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</si>
  <si>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</si>
  <si>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 Students know principles of finite element analysis and simple computational applications.
Program of the course: Brief history of finite element method. Principles of variational calculus. Variational principles in mechanics. Principles of numerical methods. Stiffness equation of elements and a system. Types of finite elements. Computational applications.
</t>
  </si>
  <si>
    <t xml:space="preserve">Knowledge: Students have a general knowledge on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 operation of technical systems, the formation and linkage of their parts. They are able to apply principles and methods of engineering production, process and technological design. 
Ability: They are able to analyze disciplines of engineering, formulate relationships and evaluate them adequately. They are able to apply most important terminologies, theories and processes of the speciality in problem solving. They are competent in planning, organizing and performing learning independently. They are able to identify problems, recognize necessary theoretical and practical background of problem solving. They are able to create and solve simple models of engineering systems and processes.   
Attitude: Students represent and undertake social responsibility and their relationship to their profession. They strive to make self-education which is one of the tools of reaching their professional goals. They strive to understand, describe and explain observable phenomena by engineering knowledge. They share their experiences with colleagues so support them.
Autonomy and responsibility: They are able to make independent and substantiated decisions, even in unexpected situations. They represent and undertake the values of engineering, are open to criticism. They take responsibility for their professional evaluations, suggestions and decisions.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</si>
  <si>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</si>
  <si>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1 db zárthelyi dolgozat, 1 db házi feladat és vizsga.</t>
  </si>
  <si>
    <t>1 end-term test, 1 homework and oral.</t>
  </si>
  <si>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</si>
  <si>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</si>
  <si>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</si>
  <si>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</si>
  <si>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</si>
  <si>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 xml:space="preserve">Közgazdaságtan
</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</si>
  <si>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</si>
  <si>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</si>
  <si>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</si>
  <si>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</si>
  <si>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</si>
  <si>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</si>
  <si>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r>
      <rPr>
        <sz val="9"/>
        <rFont val="Arial"/>
        <family val="2"/>
        <charset val="238"/>
      </rPr>
      <t>BAI0148</t>
    </r>
    <r>
      <rPr>
        <strike/>
        <sz val="9"/>
        <rFont val="Arial"/>
        <family val="2"/>
        <charset val="238"/>
      </rPr>
      <t xml:space="preserve">
</t>
    </r>
  </si>
  <si>
    <t>Gazdálkodási ismeretek</t>
  </si>
  <si>
    <t>Business Law</t>
  </si>
  <si>
    <t xml:space="preserve">Human Resource Management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</si>
  <si>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</si>
  <si>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</si>
  <si>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</si>
  <si>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</si>
  <si>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BAI0028</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</si>
  <si>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</si>
  <si>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</si>
  <si>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BAI0149</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</si>
  <si>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</si>
  <si>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</si>
  <si>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</si>
  <si>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</si>
  <si>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elvégzésével a hallgató megismerkedik a végeselem módszer elvi alapjaival és egyszerű szoftveres alkalmazásokkal.
Tantárgyi program: A VEM módszer rövid története. Variációszámítás alapjai. Rugalmasságtan variációs elvei. Megoldások közelítő módszerei. A végeselem merevség egyenlete. Elemtípusok a mechanikában. Rendszer merevség egyenlete. Végeselem programrendszer kezelésének megismerése és gyakorlása.</t>
    </r>
  </si>
  <si>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</si>
  <si>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t>
  </si>
  <si>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</si>
  <si>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</si>
  <si>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 xml:space="preserve">1.	SÓLYOMVÁRI K.: Járműfenntartás BME jegyzet 2007.
2.	SÓLYOMVÁRI K: Kenéstechnika BME jegyzet 2007.
3.	SÓLYOMVÁRI K: Felújítási technológiák BME jegyzet 2007.
4.	JANIK J.: Gépfenntartás Szaktudás Kiadó Bp. 2008.
5.	NAGY I.: Műszaki diagnosztika I. Delta 3N Paks 2006.
</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</si>
  <si>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</si>
  <si>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r>
      <t>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t>
    </r>
    <r>
      <rPr>
        <sz val="9"/>
        <color rgb="FF0070C0"/>
        <rFont val="Arial"/>
        <family val="2"/>
        <charset val="238"/>
      </rPr>
      <t xml:space="preserve">
</t>
    </r>
  </si>
  <si>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t>
  </si>
  <si>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 xml:space="preserve">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
</t>
    </r>
  </si>
  <si>
    <t xml:space="preserve">1. OCSKÓ GY.: Gépjárműtechnikai szakrajz. Maróti Könyvkereskedés és Könyvkiadó, Budapest, 2006. ISBN: 9789639005747_x000D_
2. OCSKÓ GY.: Műszaki ábrázolás. Műszaki Könyvkiadó, Budapest, 2011. ISBN: -_x000D_
3. ZSÁRY Á.: Gépelemek I. Nemzedékek Tudása Tankönyvkiadó, Budapest, 2003. ISBN: 9631945855_x000D_
4. KÓSA P.: MŰSZAKI ÁBRÁZOLÁS II. (Tűréstechnika) GYAKORLATI SEGÉDLET ÉS PÉLDATÁR, Nyíregyházi Egyetem, 2018.
</t>
  </si>
  <si>
    <t xml:space="preserve">1. BEKE J.: Műszaki hőtan mérnököknek, Mezőgazdasági Szaktudás Kiadó Budapest, 2000. ISBN:9633563178
2. KÖRNYEY T.: Termodinamika, Műegyetemi Kiadó, Budapest, 2004.
3. LAJTOS I.: Hő- és áramlástan I-II. Oktatási segédlet (példatár) Nyíregyházi Egyetem, 2018. Nyíregyháza
</t>
  </si>
  <si>
    <t xml:space="preserve">1 BEKE J.: Műszaki hőtan mérnököknek, Mezőgazdasági Szaktudás Kiadó Budapest, 2000. ISBN:9633563178
2. LAJOS T.: Az áramlástan alapjai. Műegyetemi Kiadó, 2008.
3. LAJTOS I.: Hő- és áramlástan I-II. Oktatási segédlet (példatár) Nyíregyházi Egyetem, 2018. Nyíregyháza
</t>
  </si>
  <si>
    <t>1. PETKOVICS I. A villamosságtan alapjai, Szabadkai Műszaki Főiskola, 2000, jegyzet.
2. SZITTYA O.-DOMONKOS S.: Villamosságtan. INOK Kft., Budapest, 2007. ISBN: -
3. KOVÁCS CS.: Elektronikus áramkörök, 2006, ISBN 9633 9076 32 5.
4. SZILÁGYI D.: Elektronika és elektrotechnika Nyíregyházi Egyetem, 2018. Nyíregyháza ISBN: -
5. Elektronikus tanulmányi segédletek (http://zeus.nyf.hu/~elat): </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</si>
  <si>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</si>
  <si>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</si>
  <si>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</si>
  <si>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9"/>
        <rFont val="Arial"/>
        <family val="2"/>
        <charset val="238"/>
      </rPr>
      <t xml:space="preserve">5. Csiky, Nándor (2018): Műszaki német nyelv. Nyíregyháza.                                                                     </t>
    </r>
  </si>
</sst>
</file>

<file path=xl/styles.xml><?xml version="1.0" encoding="utf-8"?>
<styleSheet xmlns="http://schemas.openxmlformats.org/spreadsheetml/2006/main">
  <fonts count="19">
    <font>
      <sz val="11"/>
      <color theme="1"/>
      <name val="Calibri"/>
      <family val="2"/>
      <charset val="238"/>
      <scheme val="minor"/>
    </font>
    <font>
      <sz val="11"/>
      <name val="Arial"/>
      <family val="2"/>
      <charset val="238"/>
    </font>
    <font>
      <b/>
      <sz val="11"/>
      <name val="Arial"/>
      <family val="2"/>
      <charset val="238"/>
    </font>
    <font>
      <b/>
      <sz val="16"/>
      <name val="Arial"/>
      <family val="2"/>
      <charset val="238"/>
    </font>
    <font>
      <sz val="11"/>
      <name val="Garamond"/>
      <family val="1"/>
      <charset val="238"/>
    </font>
    <font>
      <sz val="9"/>
      <name val="Arial"/>
      <family val="2"/>
      <charset val="238"/>
    </font>
    <font>
      <strike/>
      <sz val="9"/>
      <name val="Arial"/>
      <family val="2"/>
      <charset val="238"/>
    </font>
    <font>
      <b/>
      <sz val="9"/>
      <name val="Arial"/>
      <family val="2"/>
      <charset val="238"/>
    </font>
    <font>
      <sz val="11"/>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sz val="11"/>
      <name val="Calibri"/>
      <family val="2"/>
      <charset val="238"/>
      <scheme val="minor"/>
    </font>
    <font>
      <b/>
      <sz val="11"/>
      <color theme="0"/>
      <name val="Arial"/>
      <family val="2"/>
      <charset val="238"/>
    </font>
    <font>
      <b/>
      <sz val="14"/>
      <color theme="0"/>
      <name val="Calibri"/>
      <family val="2"/>
      <charset val="238"/>
      <scheme val="minor"/>
    </font>
    <font>
      <sz val="9"/>
      <color theme="1"/>
      <name val="Arial"/>
      <family val="2"/>
      <charset val="238"/>
    </font>
    <font>
      <sz val="9"/>
      <color rgb="FF0070C0"/>
      <name val="Arial"/>
      <family val="2"/>
      <charset val="238"/>
    </font>
    <font>
      <sz val="9"/>
      <color indexed="8"/>
      <name val="Arial"/>
      <family val="2"/>
      <charset val="238"/>
    </font>
  </fonts>
  <fills count="5">
    <fill>
      <patternFill patternType="none"/>
    </fill>
    <fill>
      <patternFill patternType="gray125"/>
    </fill>
    <fill>
      <patternFill patternType="solid">
        <fgColor theme="5" tint="0.59999389629810485"/>
        <bgColor indexed="64"/>
      </patternFill>
    </fill>
    <fill>
      <patternFill patternType="solid">
        <fgColor theme="4" tint="-0.499984740745262"/>
        <bgColor indexed="9"/>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s>
  <cellStyleXfs count="1">
    <xf numFmtId="0" fontId="0" fillId="0" borderId="0"/>
  </cellStyleXfs>
  <cellXfs count="73">
    <xf numFmtId="0" fontId="0" fillId="0" borderId="0" xfId="0"/>
    <xf numFmtId="0" fontId="8" fillId="0" borderId="0" xfId="0" applyFont="1"/>
    <xf numFmtId="0" fontId="9" fillId="0" borderId="0" xfId="0" applyFont="1"/>
    <xf numFmtId="0" fontId="8"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8" fillId="0" borderId="2" xfId="0" applyFont="1" applyBorder="1" applyAlignment="1">
      <alignment horizontal="left" vertical="top"/>
    </xf>
    <xf numFmtId="0" fontId="8" fillId="0" borderId="0" xfId="0" applyFont="1" applyBorder="1" applyAlignment="1">
      <alignment horizontal="left" vertical="top"/>
    </xf>
    <xf numFmtId="0" fontId="11" fillId="0" borderId="0" xfId="0" applyFont="1"/>
    <xf numFmtId="0" fontId="9" fillId="0" borderId="1" xfId="0" applyFont="1" applyBorder="1" applyAlignment="1">
      <alignment horizontal="left" vertic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0" borderId="1" xfId="0" applyFont="1" applyBorder="1" applyAlignment="1">
      <alignment horizontal="left" vertical="top"/>
    </xf>
    <xf numFmtId="0" fontId="2" fillId="0" borderId="1" xfId="0" applyFont="1" applyBorder="1" applyAlignment="1">
      <alignment horizontal="left" vertical="top" wrapText="1"/>
    </xf>
    <xf numFmtId="0" fontId="1" fillId="0" borderId="1" xfId="0" applyFont="1" applyBorder="1" applyAlignment="1">
      <alignment horizontal="left" vertical="top"/>
    </xf>
    <xf numFmtId="0" fontId="8" fillId="0" borderId="0" xfId="0" applyFont="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13" fillId="0" borderId="0" xfId="0" applyFont="1" applyAlignment="1">
      <alignment vertical="center" wrapText="1"/>
    </xf>
    <xf numFmtId="0" fontId="3" fillId="0" borderId="0" xfId="0" applyFont="1" applyAlignment="1">
      <alignment vertical="center" wrapText="1"/>
    </xf>
    <xf numFmtId="0" fontId="14" fillId="3" borderId="6" xfId="0" applyFont="1" applyFill="1" applyBorder="1" applyAlignment="1">
      <alignment horizontal="center" vertical="center" wrapText="1"/>
    </xf>
    <xf numFmtId="0" fontId="14" fillId="3" borderId="6" xfId="0" applyFont="1" applyFill="1" applyBorder="1" applyAlignment="1">
      <alignment horizontal="center" vertical="center"/>
    </xf>
    <xf numFmtId="0" fontId="15" fillId="0" borderId="0" xfId="0" applyFont="1" applyAlignment="1">
      <alignment vertical="center" wrapText="1"/>
    </xf>
    <xf numFmtId="0" fontId="8"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Alignment="1">
      <alignment horizontal="left" vertical="center"/>
    </xf>
    <xf numFmtId="0" fontId="5"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5" fillId="4" borderId="1" xfId="0" applyFont="1" applyFill="1" applyBorder="1" applyAlignment="1">
      <alignment horizontal="left" vertical="top" wrapText="1"/>
    </xf>
    <xf numFmtId="1" fontId="5" fillId="0" borderId="1" xfId="0" applyNumberFormat="1" applyFont="1" applyFill="1" applyBorder="1" applyAlignment="1">
      <alignment horizontal="left" vertical="top" wrapText="1"/>
    </xf>
    <xf numFmtId="0" fontId="16" fillId="0" borderId="1" xfId="0" applyFont="1" applyBorder="1" applyAlignment="1">
      <alignment horizontal="left" vertical="top" wrapText="1"/>
    </xf>
    <xf numFmtId="0" fontId="16" fillId="2" borderId="1" xfId="0" applyFont="1" applyFill="1" applyBorder="1" applyAlignment="1">
      <alignment horizontal="left" vertical="top" wrapText="1"/>
    </xf>
    <xf numFmtId="0" fontId="5" fillId="0" borderId="1" xfId="0" applyFont="1" applyBorder="1" applyAlignment="1">
      <alignment vertical="top" wrapText="1"/>
    </xf>
    <xf numFmtId="0" fontId="5" fillId="2" borderId="0" xfId="0" applyFont="1" applyFill="1" applyAlignment="1">
      <alignment horizontal="left" vertical="top" wrapText="1"/>
    </xf>
    <xf numFmtId="0" fontId="5" fillId="0" borderId="1" xfId="0" applyFont="1" applyBorder="1" applyAlignment="1">
      <alignment horizontal="left" vertical="top"/>
    </xf>
    <xf numFmtId="0" fontId="5" fillId="0" borderId="1" xfId="0" applyFont="1" applyFill="1" applyBorder="1" applyAlignment="1">
      <alignment horizontal="left" vertical="top"/>
    </xf>
    <xf numFmtId="0" fontId="5" fillId="0" borderId="0" xfId="0" applyFont="1" applyAlignment="1">
      <alignment horizontal="left" vertical="top" wrapText="1"/>
    </xf>
    <xf numFmtId="0" fontId="5" fillId="2" borderId="5" xfId="0" applyFont="1" applyFill="1" applyBorder="1" applyAlignment="1">
      <alignment horizontal="left" vertical="top" wrapText="1"/>
    </xf>
    <xf numFmtId="0" fontId="5" fillId="0" borderId="5" xfId="0" applyFont="1" applyBorder="1" applyAlignment="1">
      <alignment horizontal="left" vertical="top" wrapText="1"/>
    </xf>
    <xf numFmtId="0" fontId="5" fillId="2" borderId="1" xfId="0" applyFont="1" applyFill="1" applyBorder="1" applyAlignment="1">
      <alignment horizontal="left" vertical="top"/>
    </xf>
    <xf numFmtId="0" fontId="16" fillId="2" borderId="5" xfId="0" applyFont="1" applyFill="1" applyBorder="1" applyAlignment="1">
      <alignment horizontal="left" vertical="top" wrapText="1"/>
    </xf>
    <xf numFmtId="0" fontId="16" fillId="0" borderId="5" xfId="0" applyFont="1" applyBorder="1" applyAlignment="1">
      <alignment horizontal="left" vertical="top" wrapText="1"/>
    </xf>
    <xf numFmtId="0" fontId="5" fillId="0" borderId="1" xfId="0" applyFont="1" applyFill="1" applyBorder="1" applyAlignment="1">
      <alignment vertical="top"/>
    </xf>
    <xf numFmtId="0" fontId="5" fillId="2" borderId="1"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16" fillId="0" borderId="1" xfId="0" applyFont="1" applyFill="1" applyBorder="1" applyAlignment="1">
      <alignment horizontal="left" vertical="top" wrapText="1"/>
    </xf>
    <xf numFmtId="0" fontId="5" fillId="0" borderId="1" xfId="0" applyFont="1" applyFill="1" applyBorder="1" applyAlignment="1">
      <alignment horizontal="center" vertical="top"/>
    </xf>
    <xf numFmtId="0" fontId="5" fillId="0" borderId="0" xfId="0" applyFont="1" applyAlignment="1">
      <alignment vertical="top" wrapText="1"/>
    </xf>
    <xf numFmtId="0" fontId="7" fillId="0" borderId="0" xfId="0" applyFont="1" applyAlignment="1">
      <alignment vertical="top"/>
    </xf>
    <xf numFmtId="0" fontId="18" fillId="0" borderId="1" xfId="0" applyFont="1" applyBorder="1" applyAlignment="1">
      <alignment vertical="top" wrapText="1"/>
    </xf>
    <xf numFmtId="0" fontId="18" fillId="2" borderId="5" xfId="0" applyFont="1" applyFill="1" applyBorder="1" applyAlignment="1">
      <alignment vertical="top" wrapText="1"/>
    </xf>
    <xf numFmtId="0" fontId="18" fillId="0" borderId="5" xfId="0" applyFont="1" applyBorder="1" applyAlignment="1">
      <alignment vertical="top" wrapText="1"/>
    </xf>
    <xf numFmtId="0" fontId="5" fillId="0" borderId="0" xfId="0" applyFont="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3" fillId="0" borderId="1" xfId="0" applyFont="1" applyBorder="1" applyAlignment="1">
      <alignment horizontal="center" vertical="center" wrapText="1"/>
    </xf>
    <xf numFmtId="0" fontId="7" fillId="0" borderId="0" xfId="0" applyFont="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_MAI_06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Ellen&#337;rz&#233;sre%20elk&#252;ld&#246;tt%20tant&#225;rgyle&#237;r&#225;sok/BMM_tant&#225;rgyle&#237;r&#225;sok_2017_06_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NDI~1/AppData/Local/Temp/KOZOS%20tantargyleiras_MAI_07_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workbookViewId="0"/>
  </sheetViews>
  <sheetFormatPr defaultRowHeight="14.25"/>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c r="A1" s="8" t="s">
        <v>0</v>
      </c>
    </row>
    <row r="2" spans="1:5">
      <c r="B2" s="2" t="s">
        <v>1</v>
      </c>
    </row>
    <row r="3" spans="1:5">
      <c r="B3" s="2" t="s">
        <v>2</v>
      </c>
    </row>
    <row r="6" spans="1:5" ht="32.25" customHeight="1">
      <c r="A6" s="5" t="s">
        <v>3</v>
      </c>
      <c r="B6" s="66" t="s">
        <v>4</v>
      </c>
      <c r="C6" s="66"/>
      <c r="D6" s="66"/>
      <c r="E6" s="66"/>
    </row>
    <row r="7" spans="1:5" ht="30">
      <c r="A7" s="4" t="s">
        <v>5</v>
      </c>
      <c r="B7" s="66" t="s">
        <v>6</v>
      </c>
      <c r="C7" s="66"/>
      <c r="D7" s="66"/>
      <c r="E7" s="66"/>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27" t="s">
        <v>20</v>
      </c>
      <c r="E13" s="9" t="s">
        <v>21</v>
      </c>
    </row>
    <row r="14" spans="1:5" ht="28.5">
      <c r="A14" s="3"/>
      <c r="B14" s="27" t="s">
        <v>22</v>
      </c>
      <c r="C14" s="67" t="s">
        <v>23</v>
      </c>
      <c r="D14" s="68"/>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69" t="s">
        <v>30</v>
      </c>
      <c r="D17" s="70"/>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dimension ref="A1:L123"/>
  <sheetViews>
    <sheetView tabSelected="1" topLeftCell="G1" zoomScaleNormal="100" workbookViewId="0">
      <selection activeCell="L123" sqref="L123"/>
    </sheetView>
  </sheetViews>
  <sheetFormatPr defaultColWidth="0" defaultRowHeight="33.75" customHeight="1" zeroHeight="1"/>
  <cols>
    <col min="1" max="1" width="18.5703125" style="64" customWidth="1"/>
    <col min="2" max="2" width="32.5703125" style="65" customWidth="1"/>
    <col min="3" max="3" width="39" style="65" customWidth="1"/>
    <col min="4" max="4" width="41.28515625" style="59" customWidth="1"/>
    <col min="5" max="5" width="43.7109375" style="59" customWidth="1"/>
    <col min="6" max="6" width="42" style="59" customWidth="1"/>
    <col min="7" max="7" width="42.42578125" style="59" customWidth="1"/>
    <col min="8" max="8" width="19.42578125" style="59" customWidth="1"/>
    <col min="9" max="9" width="20.5703125" style="59" customWidth="1"/>
    <col min="10" max="10" width="26.28515625" style="59" customWidth="1"/>
    <col min="11" max="11" width="28.140625" style="59" customWidth="1"/>
    <col min="12" max="12" width="43.140625" style="59" customWidth="1"/>
    <col min="13" max="16384" width="0" style="59" hidden="1"/>
  </cols>
  <sheetData>
    <row r="1" spans="1:12" s="22" customFormat="1" ht="33.75" customHeight="1">
      <c r="A1" s="29" t="s">
        <v>32</v>
      </c>
      <c r="B1" s="20"/>
      <c r="C1" s="20"/>
      <c r="D1" s="21"/>
      <c r="E1" s="21"/>
      <c r="F1" s="21"/>
      <c r="G1" s="21"/>
      <c r="H1" s="21"/>
      <c r="I1" s="21"/>
      <c r="J1" s="21"/>
      <c r="K1" s="21"/>
      <c r="L1" s="21"/>
    </row>
    <row r="2" spans="1:12" s="23" customFormat="1" ht="24" customHeight="1">
      <c r="A2" s="28">
        <v>1</v>
      </c>
      <c r="B2" s="71">
        <v>2</v>
      </c>
      <c r="C2" s="71"/>
      <c r="D2" s="71">
        <v>3</v>
      </c>
      <c r="E2" s="71"/>
      <c r="F2" s="71">
        <v>4</v>
      </c>
      <c r="G2" s="71"/>
      <c r="H2" s="71">
        <v>5</v>
      </c>
      <c r="I2" s="71"/>
      <c r="J2" s="71">
        <v>6</v>
      </c>
      <c r="K2" s="71"/>
      <c r="L2" s="28">
        <v>7</v>
      </c>
    </row>
    <row r="3" spans="1:12" s="26" customFormat="1" ht="33" customHeight="1">
      <c r="A3" s="24" t="s">
        <v>33</v>
      </c>
      <c r="B3" s="25" t="s">
        <v>34</v>
      </c>
      <c r="C3" s="25" t="s">
        <v>35</v>
      </c>
      <c r="D3" s="25" t="s">
        <v>36</v>
      </c>
      <c r="E3" s="25" t="s">
        <v>37</v>
      </c>
      <c r="F3" s="24" t="s">
        <v>38</v>
      </c>
      <c r="G3" s="24" t="s">
        <v>39</v>
      </c>
      <c r="H3" s="24" t="s">
        <v>40</v>
      </c>
      <c r="I3" s="24" t="s">
        <v>41</v>
      </c>
      <c r="J3" s="24" t="s">
        <v>42</v>
      </c>
      <c r="K3" s="24" t="s">
        <v>43</v>
      </c>
      <c r="L3" s="24" t="s">
        <v>44</v>
      </c>
    </row>
    <row r="4" spans="1:12" s="42" customFormat="1" ht="192">
      <c r="A4" s="35" t="s">
        <v>45</v>
      </c>
      <c r="B4" s="30" t="s">
        <v>46</v>
      </c>
      <c r="C4" s="31" t="s">
        <v>47</v>
      </c>
      <c r="D4" s="36" t="s">
        <v>48</v>
      </c>
      <c r="E4" s="37" t="s">
        <v>49</v>
      </c>
      <c r="F4" s="36" t="s">
        <v>50</v>
      </c>
      <c r="G4" s="37" t="s">
        <v>51</v>
      </c>
      <c r="H4" s="30" t="s">
        <v>9</v>
      </c>
      <c r="I4" s="31" t="s">
        <v>10</v>
      </c>
      <c r="J4" s="32" t="s">
        <v>52</v>
      </c>
      <c r="K4" s="31" t="s">
        <v>53</v>
      </c>
      <c r="L4" s="32" t="s">
        <v>524</v>
      </c>
    </row>
    <row r="5" spans="1:12" s="42" customFormat="1" ht="312">
      <c r="A5" s="30" t="s">
        <v>54</v>
      </c>
      <c r="B5" s="30" t="s">
        <v>55</v>
      </c>
      <c r="C5" s="31" t="s">
        <v>56</v>
      </c>
      <c r="D5" s="32" t="s">
        <v>514</v>
      </c>
      <c r="E5" s="31" t="s">
        <v>429</v>
      </c>
      <c r="F5" s="32" t="s">
        <v>515</v>
      </c>
      <c r="G5" s="31" t="s">
        <v>430</v>
      </c>
      <c r="H5" s="30" t="s">
        <v>9</v>
      </c>
      <c r="I5" s="31" t="str">
        <f>IF(ISBLANK(H5),"",VLOOKUP(H5,[1]Útmutató!$B$9:$C$12,2,FALSE))</f>
        <v>examination</v>
      </c>
      <c r="J5" s="38" t="s">
        <v>231</v>
      </c>
      <c r="K5" s="39" t="s">
        <v>61</v>
      </c>
      <c r="L5" s="32" t="s">
        <v>525</v>
      </c>
    </row>
    <row r="6" spans="1:12" s="42" customFormat="1" ht="336">
      <c r="A6" s="30" t="s">
        <v>431</v>
      </c>
      <c r="B6" s="30" t="s">
        <v>62</v>
      </c>
      <c r="C6" s="31" t="s">
        <v>63</v>
      </c>
      <c r="D6" s="32" t="s">
        <v>64</v>
      </c>
      <c r="E6" s="31" t="s">
        <v>432</v>
      </c>
      <c r="F6" s="32" t="s">
        <v>433</v>
      </c>
      <c r="G6" s="31" t="s">
        <v>434</v>
      </c>
      <c r="H6" s="30" t="s">
        <v>9</v>
      </c>
      <c r="I6" s="31" t="str">
        <f>IF(ISBLANK(H6),"",VLOOKUP(H6,[1]Útmutató!$B$9:$C$12,2,FALSE))</f>
        <v>examination</v>
      </c>
      <c r="J6" s="32" t="s">
        <v>65</v>
      </c>
      <c r="K6" s="31" t="s">
        <v>66</v>
      </c>
      <c r="L6" s="32" t="s">
        <v>526</v>
      </c>
    </row>
    <row r="7" spans="1:12" s="42" customFormat="1" ht="300">
      <c r="A7" s="30" t="s">
        <v>67</v>
      </c>
      <c r="B7" s="30" t="s">
        <v>68</v>
      </c>
      <c r="C7" s="31" t="s">
        <v>69</v>
      </c>
      <c r="D7" s="32" t="s">
        <v>70</v>
      </c>
      <c r="E7" s="31" t="s">
        <v>435</v>
      </c>
      <c r="F7" s="32" t="s">
        <v>71</v>
      </c>
      <c r="G7" s="31" t="s">
        <v>436</v>
      </c>
      <c r="H7" s="30" t="s">
        <v>72</v>
      </c>
      <c r="I7" s="31" t="s">
        <v>12</v>
      </c>
      <c r="J7" s="32" t="s">
        <v>73</v>
      </c>
      <c r="K7" s="31" t="s">
        <v>74</v>
      </c>
      <c r="L7" s="32" t="s">
        <v>437</v>
      </c>
    </row>
    <row r="8" spans="1:12" s="42" customFormat="1" ht="409.5">
      <c r="A8" s="30" t="s">
        <v>75</v>
      </c>
      <c r="B8" s="30" t="s">
        <v>440</v>
      </c>
      <c r="C8" s="31" t="s">
        <v>76</v>
      </c>
      <c r="D8" s="32" t="s">
        <v>77</v>
      </c>
      <c r="E8" s="31" t="s">
        <v>438</v>
      </c>
      <c r="F8" s="32" t="s">
        <v>374</v>
      </c>
      <c r="G8" s="31" t="s">
        <v>439</v>
      </c>
      <c r="H8" s="40" t="s">
        <v>72</v>
      </c>
      <c r="I8" s="31" t="str">
        <f>IF(ISBLANK(H8),"",VLOOKUP(H8,[1]Útmutató!$B$9:$C$12,2,FALSE))</f>
        <v>term grade</v>
      </c>
      <c r="J8" s="32" t="s">
        <v>79</v>
      </c>
      <c r="K8" s="31" t="s">
        <v>80</v>
      </c>
      <c r="L8" s="32" t="s">
        <v>81</v>
      </c>
    </row>
    <row r="9" spans="1:12" s="42" customFormat="1" ht="300">
      <c r="A9" s="30" t="s">
        <v>82</v>
      </c>
      <c r="B9" s="30" t="s">
        <v>445</v>
      </c>
      <c r="C9" s="31" t="s">
        <v>83</v>
      </c>
      <c r="D9" s="32" t="s">
        <v>84</v>
      </c>
      <c r="E9" s="31" t="s">
        <v>441</v>
      </c>
      <c r="F9" s="32" t="s">
        <v>85</v>
      </c>
      <c r="G9" s="31" t="s">
        <v>442</v>
      </c>
      <c r="H9" s="30" t="s">
        <v>86</v>
      </c>
      <c r="I9" s="31" t="str">
        <f>IF(ISBLANK(H9),"",VLOOKUP(H9,[1]Útmutató!$B$9:$C$12,2,FALSE))</f>
        <v>examination</v>
      </c>
      <c r="J9" s="32" t="s">
        <v>443</v>
      </c>
      <c r="K9" s="31" t="s">
        <v>444</v>
      </c>
      <c r="L9" s="32" t="s">
        <v>87</v>
      </c>
    </row>
    <row r="10" spans="1:12" s="42" customFormat="1" ht="288">
      <c r="A10" s="41" t="s">
        <v>88</v>
      </c>
      <c r="B10" s="30" t="s">
        <v>89</v>
      </c>
      <c r="C10" s="31" t="s">
        <v>90</v>
      </c>
      <c r="D10" s="32" t="s">
        <v>91</v>
      </c>
      <c r="E10" s="31" t="s">
        <v>394</v>
      </c>
      <c r="F10" s="32" t="s">
        <v>92</v>
      </c>
      <c r="G10" s="31" t="s">
        <v>395</v>
      </c>
      <c r="H10" s="30" t="s">
        <v>72</v>
      </c>
      <c r="I10" s="31" t="s">
        <v>12</v>
      </c>
      <c r="J10" s="32" t="s">
        <v>93</v>
      </c>
      <c r="K10" s="31" t="s">
        <v>94</v>
      </c>
      <c r="L10" s="32" t="s">
        <v>95</v>
      </c>
    </row>
    <row r="11" spans="1:12" s="42" customFormat="1" ht="336">
      <c r="A11" s="35" t="s">
        <v>96</v>
      </c>
      <c r="B11" s="30" t="s">
        <v>97</v>
      </c>
      <c r="C11" s="31" t="s">
        <v>98</v>
      </c>
      <c r="D11" s="36" t="s">
        <v>99</v>
      </c>
      <c r="E11" s="37" t="s">
        <v>100</v>
      </c>
      <c r="F11" s="36" t="s">
        <v>101</v>
      </c>
      <c r="G11" s="37" t="s">
        <v>102</v>
      </c>
      <c r="H11" s="30" t="s">
        <v>9</v>
      </c>
      <c r="I11" s="31" t="s">
        <v>10</v>
      </c>
      <c r="J11" s="36" t="s">
        <v>103</v>
      </c>
      <c r="K11" s="37" t="s">
        <v>104</v>
      </c>
      <c r="L11" s="36" t="s">
        <v>105</v>
      </c>
    </row>
    <row r="12" spans="1:12" s="42" customFormat="1" ht="312">
      <c r="A12" s="30" t="s">
        <v>106</v>
      </c>
      <c r="B12" s="30" t="s">
        <v>107</v>
      </c>
      <c r="C12" s="31" t="s">
        <v>108</v>
      </c>
      <c r="D12" s="32" t="s">
        <v>516</v>
      </c>
      <c r="E12" s="31" t="s">
        <v>446</v>
      </c>
      <c r="F12" s="32" t="s">
        <v>515</v>
      </c>
      <c r="G12" s="31" t="s">
        <v>447</v>
      </c>
      <c r="H12" s="30" t="s">
        <v>9</v>
      </c>
      <c r="I12" s="31" t="str">
        <f>IF(ISBLANK(H12),"",VLOOKUP(H12,[1]Útmutató!$B$9:$C$12,2,FALSE))</f>
        <v>examination</v>
      </c>
      <c r="J12" s="32" t="s">
        <v>60</v>
      </c>
      <c r="K12" s="39" t="s">
        <v>448</v>
      </c>
      <c r="L12" s="32" t="s">
        <v>527</v>
      </c>
    </row>
    <row r="13" spans="1:12" s="42" customFormat="1" ht="324">
      <c r="A13" s="30" t="s">
        <v>109</v>
      </c>
      <c r="B13" s="30" t="s">
        <v>110</v>
      </c>
      <c r="C13" s="31" t="s">
        <v>111</v>
      </c>
      <c r="D13" s="32" t="s">
        <v>112</v>
      </c>
      <c r="E13" s="31" t="s">
        <v>449</v>
      </c>
      <c r="F13" s="32" t="s">
        <v>113</v>
      </c>
      <c r="G13" s="31" t="s">
        <v>450</v>
      </c>
      <c r="H13" s="30" t="s">
        <v>11</v>
      </c>
      <c r="I13" s="31" t="str">
        <f>IF(ISBLANK(H13),"",VLOOKUP(H13,[1]Útmutató!$B$9:$C$12,2,FALSE))</f>
        <v>term grade</v>
      </c>
      <c r="J13" s="32" t="s">
        <v>114</v>
      </c>
      <c r="K13" s="31" t="s">
        <v>115</v>
      </c>
      <c r="L13" s="32" t="s">
        <v>528</v>
      </c>
    </row>
    <row r="14" spans="1:12" s="42" customFormat="1" ht="336">
      <c r="A14" s="30" t="s">
        <v>116</v>
      </c>
      <c r="B14" s="30" t="s">
        <v>117</v>
      </c>
      <c r="C14" s="31" t="s">
        <v>118</v>
      </c>
      <c r="D14" s="32" t="s">
        <v>119</v>
      </c>
      <c r="E14" s="31" t="s">
        <v>451</v>
      </c>
      <c r="F14" s="32" t="s">
        <v>120</v>
      </c>
      <c r="G14" s="31" t="s">
        <v>452</v>
      </c>
      <c r="H14" s="30" t="s">
        <v>9</v>
      </c>
      <c r="I14" s="31" t="str">
        <f>IF(ISBLANK(H14),"",VLOOKUP(H14,[1]Útmutató!$B$9:$C$12,2,FALSE))</f>
        <v>examination</v>
      </c>
      <c r="J14" s="32" t="s">
        <v>121</v>
      </c>
      <c r="K14" s="31" t="s">
        <v>122</v>
      </c>
      <c r="L14" s="32" t="s">
        <v>123</v>
      </c>
    </row>
    <row r="15" spans="1:12" s="42" customFormat="1" ht="312">
      <c r="A15" s="30" t="s">
        <v>124</v>
      </c>
      <c r="B15" s="30" t="s">
        <v>125</v>
      </c>
      <c r="C15" s="31" t="s">
        <v>126</v>
      </c>
      <c r="D15" s="32" t="s">
        <v>127</v>
      </c>
      <c r="E15" s="31" t="s">
        <v>453</v>
      </c>
      <c r="F15" s="32" t="s">
        <v>128</v>
      </c>
      <c r="G15" s="31" t="s">
        <v>454</v>
      </c>
      <c r="H15" s="30" t="s">
        <v>11</v>
      </c>
      <c r="I15" s="31" t="str">
        <f>IF(ISBLANK(H15),"",VLOOKUP(H15,[1]Útmutató!$B$9:$C$12,2,FALSE))</f>
        <v>term grade</v>
      </c>
      <c r="J15" s="32" t="s">
        <v>129</v>
      </c>
      <c r="K15" s="31" t="s">
        <v>130</v>
      </c>
      <c r="L15" s="32" t="s">
        <v>529</v>
      </c>
    </row>
    <row r="16" spans="1:12" s="42" customFormat="1" ht="288">
      <c r="A16" s="30" t="s">
        <v>131</v>
      </c>
      <c r="B16" s="30" t="s">
        <v>459</v>
      </c>
      <c r="C16" s="31" t="s">
        <v>132</v>
      </c>
      <c r="D16" s="32" t="s">
        <v>133</v>
      </c>
      <c r="E16" s="31" t="s">
        <v>455</v>
      </c>
      <c r="F16" s="32" t="s">
        <v>456</v>
      </c>
      <c r="G16" s="31" t="s">
        <v>457</v>
      </c>
      <c r="H16" s="30" t="s">
        <v>9</v>
      </c>
      <c r="I16" s="31" t="str">
        <f>IF(ISBLANK(H16),"",VLOOKUP(H16,[1]Útmutató!$B$9:$C$12,2,FALSE))</f>
        <v>examination</v>
      </c>
      <c r="J16" s="32" t="s">
        <v>458</v>
      </c>
      <c r="K16" s="31" t="s">
        <v>134</v>
      </c>
      <c r="L16" s="32" t="s">
        <v>135</v>
      </c>
    </row>
    <row r="17" spans="1:12" s="42" customFormat="1" ht="324">
      <c r="A17" s="30" t="s">
        <v>136</v>
      </c>
      <c r="B17" s="30" t="s">
        <v>137</v>
      </c>
      <c r="C17" s="31" t="s">
        <v>138</v>
      </c>
      <c r="D17" s="32" t="s">
        <v>139</v>
      </c>
      <c r="E17" s="31" t="s">
        <v>140</v>
      </c>
      <c r="F17" s="32" t="s">
        <v>460</v>
      </c>
      <c r="G17" s="31" t="s">
        <v>461</v>
      </c>
      <c r="H17" s="40" t="s">
        <v>72</v>
      </c>
      <c r="I17" s="31" t="str">
        <f>IF(ISBLANK(H17),"",VLOOKUP(H17,[1]Útmutató!$B$9:$C$12,2,FALSE))</f>
        <v>term grade</v>
      </c>
      <c r="J17" s="32" t="s">
        <v>79</v>
      </c>
      <c r="K17" s="31" t="s">
        <v>80</v>
      </c>
      <c r="L17" s="32" t="s">
        <v>141</v>
      </c>
    </row>
    <row r="18" spans="1:12" s="42" customFormat="1" ht="324">
      <c r="A18" s="30" t="s">
        <v>142</v>
      </c>
      <c r="B18" s="30" t="s">
        <v>143</v>
      </c>
      <c r="C18" s="31" t="s">
        <v>144</v>
      </c>
      <c r="D18" s="32" t="s">
        <v>145</v>
      </c>
      <c r="E18" s="31" t="s">
        <v>462</v>
      </c>
      <c r="F18" s="32" t="s">
        <v>146</v>
      </c>
      <c r="G18" s="31" t="s">
        <v>463</v>
      </c>
      <c r="H18" s="30" t="s">
        <v>9</v>
      </c>
      <c r="I18" s="31" t="s">
        <v>10</v>
      </c>
      <c r="J18" s="32" t="s">
        <v>464</v>
      </c>
      <c r="K18" s="31" t="s">
        <v>465</v>
      </c>
      <c r="L18" s="32" t="s">
        <v>530</v>
      </c>
    </row>
    <row r="19" spans="1:12" s="42" customFormat="1" ht="252">
      <c r="A19" s="41" t="s">
        <v>148</v>
      </c>
      <c r="B19" s="30" t="s">
        <v>495</v>
      </c>
      <c r="C19" s="31" t="s">
        <v>490</v>
      </c>
      <c r="D19" s="32" t="s">
        <v>491</v>
      </c>
      <c r="E19" s="31" t="s">
        <v>492</v>
      </c>
      <c r="F19" s="32" t="s">
        <v>493</v>
      </c>
      <c r="G19" s="31" t="s">
        <v>494</v>
      </c>
      <c r="H19" s="30" t="s">
        <v>11</v>
      </c>
      <c r="I19" s="31" t="s">
        <v>12</v>
      </c>
      <c r="J19" s="32" t="s">
        <v>149</v>
      </c>
      <c r="K19" s="31" t="s">
        <v>150</v>
      </c>
      <c r="L19" s="32" t="s">
        <v>496</v>
      </c>
    </row>
    <row r="20" spans="1:12" s="42" customFormat="1" ht="336">
      <c r="A20" s="30" t="s">
        <v>151</v>
      </c>
      <c r="B20" s="30" t="s">
        <v>152</v>
      </c>
      <c r="C20" s="31" t="s">
        <v>466</v>
      </c>
      <c r="D20" s="32" t="s">
        <v>153</v>
      </c>
      <c r="E20" s="31" t="s">
        <v>467</v>
      </c>
      <c r="F20" s="32" t="s">
        <v>468</v>
      </c>
      <c r="G20" s="31" t="s">
        <v>469</v>
      </c>
      <c r="H20" s="40" t="s">
        <v>9</v>
      </c>
      <c r="I20" s="31" t="str">
        <f>IF(ISBLANK(H20),"",VLOOKUP(H20,[1]Útmutató!$B$9:$C$12,2,FALSE))</f>
        <v>examination</v>
      </c>
      <c r="J20" s="32" t="s">
        <v>154</v>
      </c>
      <c r="K20" s="31" t="s">
        <v>147</v>
      </c>
      <c r="L20" s="32" t="s">
        <v>155</v>
      </c>
    </row>
    <row r="21" spans="1:12" s="42" customFormat="1" ht="360">
      <c r="A21" s="30" t="s">
        <v>156</v>
      </c>
      <c r="B21" s="30" t="s">
        <v>157</v>
      </c>
      <c r="C21" s="31" t="s">
        <v>158</v>
      </c>
      <c r="D21" s="32" t="s">
        <v>159</v>
      </c>
      <c r="E21" s="31" t="s">
        <v>470</v>
      </c>
      <c r="F21" s="32" t="s">
        <v>471</v>
      </c>
      <c r="G21" s="31" t="s">
        <v>472</v>
      </c>
      <c r="H21" s="30" t="s">
        <v>9</v>
      </c>
      <c r="I21" s="31" t="str">
        <f>IF(ISBLANK(H21),"",VLOOKUP(H21,[1]Útmutató!$B$9:$C$12,2,FALSE))</f>
        <v>examination</v>
      </c>
      <c r="J21" s="32" t="s">
        <v>121</v>
      </c>
      <c r="K21" s="31" t="s">
        <v>160</v>
      </c>
      <c r="L21" s="32" t="s">
        <v>473</v>
      </c>
    </row>
    <row r="22" spans="1:12" s="42" customFormat="1" ht="312">
      <c r="A22" s="30" t="s">
        <v>161</v>
      </c>
      <c r="B22" s="30" t="s">
        <v>162</v>
      </c>
      <c r="C22" s="31" t="s">
        <v>381</v>
      </c>
      <c r="D22" s="32" t="s">
        <v>163</v>
      </c>
      <c r="E22" s="31" t="s">
        <v>474</v>
      </c>
      <c r="F22" s="32" t="s">
        <v>164</v>
      </c>
      <c r="G22" s="31" t="s">
        <v>475</v>
      </c>
      <c r="H22" s="30" t="s">
        <v>72</v>
      </c>
      <c r="I22" s="31" t="str">
        <f>IF(ISBLANK(H22),"",VLOOKUP(H22,[1]Útmutató!$B$9:$C$12,2,FALSE))</f>
        <v>term grade</v>
      </c>
      <c r="J22" s="32" t="s">
        <v>165</v>
      </c>
      <c r="K22" s="31" t="s">
        <v>166</v>
      </c>
      <c r="L22" s="32" t="s">
        <v>167</v>
      </c>
    </row>
    <row r="23" spans="1:12" s="42" customFormat="1" ht="264">
      <c r="A23" s="30" t="s">
        <v>168</v>
      </c>
      <c r="B23" s="30" t="s">
        <v>169</v>
      </c>
      <c r="C23" s="31" t="s">
        <v>170</v>
      </c>
      <c r="D23" s="32" t="s">
        <v>171</v>
      </c>
      <c r="E23" s="31" t="s">
        <v>476</v>
      </c>
      <c r="F23" s="42" t="s">
        <v>172</v>
      </c>
      <c r="G23" s="39" t="s">
        <v>477</v>
      </c>
      <c r="H23" s="30" t="s">
        <v>9</v>
      </c>
      <c r="I23" s="31" t="str">
        <f>IF(ISBLANK(H23),"",VLOOKUP(H23,[1]Útmutató!$B$9:$C$12,2,FALSE))</f>
        <v>examination</v>
      </c>
      <c r="J23" s="32" t="s">
        <v>173</v>
      </c>
      <c r="K23" s="31" t="s">
        <v>174</v>
      </c>
      <c r="L23" s="32" t="s">
        <v>531</v>
      </c>
    </row>
    <row r="24" spans="1:12" s="42" customFormat="1" ht="336">
      <c r="A24" s="30" t="s">
        <v>175</v>
      </c>
      <c r="B24" s="30" t="s">
        <v>176</v>
      </c>
      <c r="C24" s="31" t="s">
        <v>177</v>
      </c>
      <c r="D24" s="32" t="s">
        <v>178</v>
      </c>
      <c r="E24" s="31" t="s">
        <v>478</v>
      </c>
      <c r="F24" s="32" t="s">
        <v>479</v>
      </c>
      <c r="G24" s="31" t="s">
        <v>480</v>
      </c>
      <c r="H24" s="30" t="s">
        <v>9</v>
      </c>
      <c r="I24" s="31" t="str">
        <f>IF(ISBLANK(H24),"",VLOOKUP(H24,[1]Útmutató!$B$9:$C$12,2,FALSE))</f>
        <v>examination</v>
      </c>
      <c r="J24" s="32" t="s">
        <v>481</v>
      </c>
      <c r="K24" s="31" t="s">
        <v>482</v>
      </c>
      <c r="L24" s="32" t="s">
        <v>179</v>
      </c>
    </row>
    <row r="25" spans="1:12" s="42" customFormat="1" ht="312">
      <c r="A25" s="30" t="s">
        <v>180</v>
      </c>
      <c r="B25" s="30" t="s">
        <v>181</v>
      </c>
      <c r="C25" s="31" t="s">
        <v>393</v>
      </c>
      <c r="D25" s="32" t="s">
        <v>182</v>
      </c>
      <c r="E25" s="31" t="s">
        <v>483</v>
      </c>
      <c r="F25" s="32" t="s">
        <v>517</v>
      </c>
      <c r="G25" s="31" t="s">
        <v>484</v>
      </c>
      <c r="H25" s="30" t="s">
        <v>86</v>
      </c>
      <c r="I25" s="31" t="str">
        <f>IF(ISBLANK(H25),"",VLOOKUP(H25,[1]Útmutató!$B$9:$C$12,2,FALSE))</f>
        <v>examination</v>
      </c>
      <c r="J25" s="32" t="s">
        <v>183</v>
      </c>
      <c r="K25" s="31" t="s">
        <v>184</v>
      </c>
      <c r="L25" s="32" t="s">
        <v>185</v>
      </c>
    </row>
    <row r="26" spans="1:12" s="42" customFormat="1" ht="384">
      <c r="A26" s="33" t="s">
        <v>502</v>
      </c>
      <c r="B26" s="34" t="s">
        <v>503</v>
      </c>
      <c r="C26" s="31" t="s">
        <v>186</v>
      </c>
      <c r="D26" s="32" t="s">
        <v>498</v>
      </c>
      <c r="E26" s="31" t="s">
        <v>499</v>
      </c>
      <c r="F26" s="32" t="s">
        <v>500</v>
      </c>
      <c r="G26" s="31" t="s">
        <v>501</v>
      </c>
      <c r="H26" s="30" t="s">
        <v>9</v>
      </c>
      <c r="I26" s="31" t="s">
        <v>10</v>
      </c>
      <c r="J26" s="32" t="s">
        <v>187</v>
      </c>
      <c r="K26" s="31" t="s">
        <v>188</v>
      </c>
      <c r="L26" s="32" t="s">
        <v>497</v>
      </c>
    </row>
    <row r="27" spans="1:12" s="42" customFormat="1" ht="372">
      <c r="A27" s="30" t="s">
        <v>189</v>
      </c>
      <c r="B27" s="30" t="s">
        <v>190</v>
      </c>
      <c r="C27" s="31" t="s">
        <v>191</v>
      </c>
      <c r="D27" s="32" t="s">
        <v>192</v>
      </c>
      <c r="E27" s="31" t="s">
        <v>401</v>
      </c>
      <c r="F27" s="32" t="s">
        <v>193</v>
      </c>
      <c r="G27" s="31" t="s">
        <v>402</v>
      </c>
      <c r="H27" s="30" t="s">
        <v>11</v>
      </c>
      <c r="I27" s="31" t="str">
        <f>IF(ISBLANK(H27),"",VLOOKUP(H27,Útmutató!$B$9:$C$12,2,FALSE))</f>
        <v>term grade</v>
      </c>
      <c r="J27" s="32" t="s">
        <v>194</v>
      </c>
      <c r="K27" s="31" t="s">
        <v>195</v>
      </c>
      <c r="L27" s="32" t="s">
        <v>196</v>
      </c>
    </row>
    <row r="28" spans="1:12" s="42" customFormat="1" ht="300">
      <c r="A28" s="30" t="s">
        <v>197</v>
      </c>
      <c r="B28" s="30" t="s">
        <v>198</v>
      </c>
      <c r="C28" s="31" t="s">
        <v>199</v>
      </c>
      <c r="D28" s="32" t="s">
        <v>200</v>
      </c>
      <c r="E28" s="31" t="s">
        <v>403</v>
      </c>
      <c r="F28" s="32" t="s">
        <v>201</v>
      </c>
      <c r="G28" s="31" t="s">
        <v>404</v>
      </c>
      <c r="H28" s="30" t="s">
        <v>11</v>
      </c>
      <c r="I28" s="31" t="str">
        <f>IF(ISBLANK(H28),"",VLOOKUP(H28,Útmutató!$B$9:$C$12,2,FALSE))</f>
        <v>term grade</v>
      </c>
      <c r="J28" s="32" t="s">
        <v>202</v>
      </c>
      <c r="K28" s="31" t="s">
        <v>203</v>
      </c>
      <c r="L28" s="32" t="s">
        <v>204</v>
      </c>
    </row>
    <row r="29" spans="1:12" s="42" customFormat="1" ht="312">
      <c r="A29" s="30" t="s">
        <v>205</v>
      </c>
      <c r="B29" s="30" t="s">
        <v>206</v>
      </c>
      <c r="C29" s="31" t="s">
        <v>389</v>
      </c>
      <c r="D29" s="32" t="s">
        <v>518</v>
      </c>
      <c r="E29" s="31" t="s">
        <v>485</v>
      </c>
      <c r="F29" s="32" t="s">
        <v>58</v>
      </c>
      <c r="G29" s="31" t="s">
        <v>486</v>
      </c>
      <c r="H29" s="30" t="s">
        <v>72</v>
      </c>
      <c r="I29" s="43" t="str">
        <f>IF(ISBLANK(H29),"",VLOOKUP(H29,[1]Útmutató!$B$9:$C$12,2,FALSE))</f>
        <v>term grade</v>
      </c>
      <c r="J29" s="44" t="s">
        <v>207</v>
      </c>
      <c r="K29" s="39" t="s">
        <v>208</v>
      </c>
      <c r="L29" s="32" t="s">
        <v>209</v>
      </c>
    </row>
    <row r="30" spans="1:12" s="42" customFormat="1" ht="336">
      <c r="A30" s="30" t="s">
        <v>210</v>
      </c>
      <c r="B30" s="30" t="s">
        <v>211</v>
      </c>
      <c r="C30" s="31" t="s">
        <v>212</v>
      </c>
      <c r="D30" s="32" t="s">
        <v>213</v>
      </c>
      <c r="E30" s="31" t="s">
        <v>405</v>
      </c>
      <c r="F30" s="32" t="s">
        <v>214</v>
      </c>
      <c r="G30" s="31" t="s">
        <v>406</v>
      </c>
      <c r="H30" s="30" t="s">
        <v>9</v>
      </c>
      <c r="I30" s="31" t="str">
        <f>IF(ISBLANK(H30),"",VLOOKUP(H30,Útmutató!$B$9:$C$12,2,FALSE))</f>
        <v>examination</v>
      </c>
      <c r="J30" s="32" t="s">
        <v>215</v>
      </c>
      <c r="K30" s="31" t="s">
        <v>216</v>
      </c>
      <c r="L30" s="32" t="s">
        <v>217</v>
      </c>
    </row>
    <row r="31" spans="1:12" s="42" customFormat="1" ht="408">
      <c r="A31" s="41" t="s">
        <v>218</v>
      </c>
      <c r="B31" s="30" t="s">
        <v>219</v>
      </c>
      <c r="C31" s="31" t="s">
        <v>220</v>
      </c>
      <c r="D31" s="32" t="s">
        <v>221</v>
      </c>
      <c r="E31" s="31" t="s">
        <v>407</v>
      </c>
      <c r="F31" s="32" t="s">
        <v>222</v>
      </c>
      <c r="G31" s="31" t="s">
        <v>408</v>
      </c>
      <c r="H31" s="30" t="s">
        <v>9</v>
      </c>
      <c r="I31" s="31" t="str">
        <f>IF(ISBLANK(H31),"",VLOOKUP(H31,Útmutató!$B$9:$C$12,2,FALSE))</f>
        <v>examination</v>
      </c>
      <c r="J31" s="32" t="s">
        <v>223</v>
      </c>
      <c r="K31" s="31" t="s">
        <v>224</v>
      </c>
      <c r="L31" s="32" t="s">
        <v>225</v>
      </c>
    </row>
    <row r="32" spans="1:12" s="42" customFormat="1" ht="324">
      <c r="A32" s="30" t="s">
        <v>226</v>
      </c>
      <c r="B32" s="30" t="s">
        <v>227</v>
      </c>
      <c r="C32" s="45" t="s">
        <v>228</v>
      </c>
      <c r="D32" s="32" t="s">
        <v>229</v>
      </c>
      <c r="E32" s="31" t="s">
        <v>409</v>
      </c>
      <c r="F32" s="32" t="s">
        <v>230</v>
      </c>
      <c r="G32" s="31" t="s">
        <v>410</v>
      </c>
      <c r="H32" s="30" t="s">
        <v>9</v>
      </c>
      <c r="I32" s="31" t="str">
        <f>IF(ISBLANK(H32),"",VLOOKUP(H32,Útmutató!$B$9:$C$12,2,FALSE))</f>
        <v>examination</v>
      </c>
      <c r="J32" s="32" t="s">
        <v>231</v>
      </c>
      <c r="K32" s="31" t="s">
        <v>232</v>
      </c>
      <c r="L32" s="32" t="s">
        <v>523</v>
      </c>
    </row>
    <row r="33" spans="1:12" s="42" customFormat="1" ht="300">
      <c r="A33" s="30" t="s">
        <v>233</v>
      </c>
      <c r="B33" s="30" t="s">
        <v>234</v>
      </c>
      <c r="C33" s="31" t="s">
        <v>235</v>
      </c>
      <c r="D33" s="32" t="s">
        <v>236</v>
      </c>
      <c r="E33" s="31" t="s">
        <v>237</v>
      </c>
      <c r="F33" s="44" t="s">
        <v>238</v>
      </c>
      <c r="G33" s="39" t="s">
        <v>487</v>
      </c>
      <c r="H33" s="30" t="s">
        <v>9</v>
      </c>
      <c r="I33" s="31" t="str">
        <f>IF(ISBLANK(H33),"",VLOOKUP(H33,[1]Útmutató!$B$9:$C$12,2,FALSE))</f>
        <v>examination</v>
      </c>
      <c r="J33" s="32" t="s">
        <v>488</v>
      </c>
      <c r="K33" s="31" t="s">
        <v>489</v>
      </c>
      <c r="L33" s="32" t="s">
        <v>532</v>
      </c>
    </row>
    <row r="34" spans="1:12" s="42" customFormat="1" ht="384">
      <c r="A34" s="30" t="s">
        <v>239</v>
      </c>
      <c r="B34" s="30" t="s">
        <v>240</v>
      </c>
      <c r="C34" s="45" t="s">
        <v>241</v>
      </c>
      <c r="D34" s="32" t="s">
        <v>242</v>
      </c>
      <c r="E34" s="31" t="s">
        <v>411</v>
      </c>
      <c r="F34" s="32" t="s">
        <v>243</v>
      </c>
      <c r="G34" s="31" t="s">
        <v>411</v>
      </c>
      <c r="H34" s="30" t="s">
        <v>11</v>
      </c>
      <c r="I34" s="31" t="str">
        <f>IF(ISBLANK(H34),"",VLOOKUP(H34,Útmutató!$B$9:$C$12,2,FALSE))</f>
        <v>term grade</v>
      </c>
      <c r="J34" s="32" t="s">
        <v>244</v>
      </c>
      <c r="K34" s="31" t="s">
        <v>245</v>
      </c>
      <c r="L34" s="32" t="s">
        <v>246</v>
      </c>
    </row>
    <row r="35" spans="1:12" s="42" customFormat="1" ht="300">
      <c r="A35" s="30" t="s">
        <v>247</v>
      </c>
      <c r="B35" s="30" t="s">
        <v>248</v>
      </c>
      <c r="C35" s="45" t="s">
        <v>249</v>
      </c>
      <c r="D35" s="32" t="s">
        <v>250</v>
      </c>
      <c r="E35" s="31" t="s">
        <v>251</v>
      </c>
      <c r="F35" s="32" t="s">
        <v>252</v>
      </c>
      <c r="G35" s="31" t="s">
        <v>412</v>
      </c>
      <c r="H35" s="30" t="s">
        <v>11</v>
      </c>
      <c r="I35" s="31" t="str">
        <f>IF(ISBLANK(H35),"",VLOOKUP(H35,Útmutató!$B$9:$C$12,2,FALSE))</f>
        <v>term grade</v>
      </c>
      <c r="J35" s="32" t="s">
        <v>253</v>
      </c>
      <c r="K35" s="31" t="s">
        <v>254</v>
      </c>
      <c r="L35" s="32" t="s">
        <v>255</v>
      </c>
    </row>
    <row r="36" spans="1:12" s="42" customFormat="1" ht="312">
      <c r="A36" s="30" t="s">
        <v>256</v>
      </c>
      <c r="B36" s="30" t="s">
        <v>257</v>
      </c>
      <c r="C36" s="45" t="s">
        <v>258</v>
      </c>
      <c r="D36" s="32" t="s">
        <v>259</v>
      </c>
      <c r="E36" s="31" t="s">
        <v>413</v>
      </c>
      <c r="F36" s="32" t="s">
        <v>260</v>
      </c>
      <c r="G36" s="31" t="s">
        <v>414</v>
      </c>
      <c r="H36" s="30" t="s">
        <v>11</v>
      </c>
      <c r="I36" s="31" t="str">
        <f>IF(ISBLANK(H36),"",VLOOKUP(H36,Útmutató!$B$9:$C$12,2,FALSE))</f>
        <v>term grade</v>
      </c>
      <c r="J36" s="32" t="s">
        <v>261</v>
      </c>
      <c r="K36" s="31" t="s">
        <v>262</v>
      </c>
      <c r="L36" s="32" t="s">
        <v>263</v>
      </c>
    </row>
    <row r="37" spans="1:12" s="42" customFormat="1" ht="409.5">
      <c r="A37" s="30" t="s">
        <v>264</v>
      </c>
      <c r="B37" s="30" t="s">
        <v>265</v>
      </c>
      <c r="C37" s="31" t="s">
        <v>266</v>
      </c>
      <c r="D37" s="32" t="s">
        <v>267</v>
      </c>
      <c r="E37" s="31" t="s">
        <v>415</v>
      </c>
      <c r="F37" s="32" t="s">
        <v>268</v>
      </c>
      <c r="G37" s="31" t="s">
        <v>416</v>
      </c>
      <c r="H37" s="30" t="s">
        <v>9</v>
      </c>
      <c r="I37" s="31" t="str">
        <f>IF(ISBLANK(H37),"",VLOOKUP(H37,Útmutató!$B$9:$C$12,2,FALSE))</f>
        <v>examination</v>
      </c>
      <c r="J37" s="32" t="s">
        <v>269</v>
      </c>
      <c r="K37" s="31" t="s">
        <v>270</v>
      </c>
      <c r="L37" s="32" t="s">
        <v>271</v>
      </c>
    </row>
    <row r="38" spans="1:12" s="42" customFormat="1" ht="192">
      <c r="A38" s="41" t="s">
        <v>272</v>
      </c>
      <c r="B38" s="30" t="s">
        <v>273</v>
      </c>
      <c r="C38" s="31" t="s">
        <v>504</v>
      </c>
      <c r="D38" s="36" t="s">
        <v>274</v>
      </c>
      <c r="E38" s="46" t="s">
        <v>275</v>
      </c>
      <c r="F38" s="47" t="s">
        <v>276</v>
      </c>
      <c r="G38" s="46" t="s">
        <v>277</v>
      </c>
      <c r="H38" s="30" t="s">
        <v>9</v>
      </c>
      <c r="I38" s="31" t="s">
        <v>10</v>
      </c>
      <c r="J38" s="36" t="s">
        <v>278</v>
      </c>
      <c r="K38" s="37" t="s">
        <v>279</v>
      </c>
      <c r="L38" s="32" t="s">
        <v>533</v>
      </c>
    </row>
    <row r="39" spans="1:12" s="42" customFormat="1" ht="348">
      <c r="A39" s="30" t="s">
        <v>280</v>
      </c>
      <c r="B39" s="30" t="s">
        <v>281</v>
      </c>
      <c r="C39" s="31" t="s">
        <v>282</v>
      </c>
      <c r="D39" s="56" t="s">
        <v>519</v>
      </c>
      <c r="E39" s="57" t="s">
        <v>520</v>
      </c>
      <c r="F39" s="58" t="s">
        <v>521</v>
      </c>
      <c r="G39" s="57" t="s">
        <v>522</v>
      </c>
      <c r="H39" s="30" t="s">
        <v>9</v>
      </c>
      <c r="I39" s="31" t="str">
        <f>IF(ISBLANK(H39),"",VLOOKUP(H39,[1]Útmutató!$B$9:$C$12,2,FALSE))</f>
        <v>examination</v>
      </c>
      <c r="J39" s="32" t="s">
        <v>488</v>
      </c>
      <c r="K39" s="31" t="s">
        <v>283</v>
      </c>
      <c r="L39" s="56" t="s">
        <v>534</v>
      </c>
    </row>
    <row r="40" spans="1:12" s="42" customFormat="1" ht="409.5">
      <c r="A40" s="41" t="s">
        <v>284</v>
      </c>
      <c r="B40" s="41" t="s">
        <v>285</v>
      </c>
      <c r="C40" s="45" t="s">
        <v>286</v>
      </c>
      <c r="D40" s="32" t="s">
        <v>287</v>
      </c>
      <c r="E40" s="31" t="s">
        <v>417</v>
      </c>
      <c r="F40" s="32" t="s">
        <v>288</v>
      </c>
      <c r="G40" s="31" t="s">
        <v>418</v>
      </c>
      <c r="H40" s="30" t="s">
        <v>11</v>
      </c>
      <c r="I40" s="31" t="str">
        <f>IF(ISBLANK(H40),"",VLOOKUP(H40,Útmutató!$B$9:$C$12,2,FALSE))</f>
        <v>term grade</v>
      </c>
      <c r="J40" s="32" t="s">
        <v>289</v>
      </c>
      <c r="K40" s="31" t="s">
        <v>290</v>
      </c>
      <c r="L40" s="32" t="s">
        <v>291</v>
      </c>
    </row>
    <row r="41" spans="1:12" s="42" customFormat="1" ht="372">
      <c r="A41" s="30" t="s">
        <v>292</v>
      </c>
      <c r="B41" s="30" t="s">
        <v>293</v>
      </c>
      <c r="C41" s="45" t="s">
        <v>294</v>
      </c>
      <c r="D41" s="32" t="s">
        <v>295</v>
      </c>
      <c r="E41" s="31" t="s">
        <v>419</v>
      </c>
      <c r="F41" s="32" t="s">
        <v>296</v>
      </c>
      <c r="G41" s="31" t="s">
        <v>420</v>
      </c>
      <c r="H41" s="30" t="s">
        <v>11</v>
      </c>
      <c r="I41" s="31" t="str">
        <f>IF(ISBLANK(H41),"",VLOOKUP(H41,Útmutató!$B$9:$C$12,2,FALSE))</f>
        <v>term grade</v>
      </c>
      <c r="J41" s="32" t="s">
        <v>297</v>
      </c>
      <c r="K41" s="31" t="s">
        <v>298</v>
      </c>
      <c r="L41" s="32" t="s">
        <v>299</v>
      </c>
    </row>
    <row r="42" spans="1:12" s="42" customFormat="1" ht="409.5">
      <c r="A42" s="30" t="s">
        <v>300</v>
      </c>
      <c r="B42" s="30" t="s">
        <v>301</v>
      </c>
      <c r="C42" s="45" t="s">
        <v>302</v>
      </c>
      <c r="D42" s="32" t="s">
        <v>303</v>
      </c>
      <c r="E42" s="31" t="s">
        <v>421</v>
      </c>
      <c r="F42" s="32" t="s">
        <v>304</v>
      </c>
      <c r="G42" s="31" t="s">
        <v>422</v>
      </c>
      <c r="H42" s="30" t="s">
        <v>11</v>
      </c>
      <c r="I42" s="31" t="str">
        <f>IF(ISBLANK(H42),"",VLOOKUP(H42,Útmutató!$B$9:$C$12,2,FALSE))</f>
        <v>term grade</v>
      </c>
      <c r="J42" s="32" t="s">
        <v>261</v>
      </c>
      <c r="K42" s="31" t="s">
        <v>305</v>
      </c>
      <c r="L42" s="32" t="s">
        <v>306</v>
      </c>
    </row>
    <row r="43" spans="1:12" s="42" customFormat="1" ht="348">
      <c r="A43" s="41" t="s">
        <v>510</v>
      </c>
      <c r="B43" s="34" t="s">
        <v>307</v>
      </c>
      <c r="C43" s="31" t="s">
        <v>505</v>
      </c>
      <c r="D43" s="32" t="s">
        <v>506</v>
      </c>
      <c r="E43" s="31" t="s">
        <v>507</v>
      </c>
      <c r="F43" s="32" t="s">
        <v>508</v>
      </c>
      <c r="G43" s="31" t="s">
        <v>509</v>
      </c>
      <c r="H43" s="30" t="s">
        <v>11</v>
      </c>
      <c r="I43" s="31" t="s">
        <v>12</v>
      </c>
      <c r="J43" s="32" t="s">
        <v>308</v>
      </c>
      <c r="K43" s="31" t="s">
        <v>511</v>
      </c>
      <c r="L43" s="32" t="s">
        <v>512</v>
      </c>
    </row>
    <row r="44" spans="1:12" s="42" customFormat="1" ht="336">
      <c r="A44" s="41" t="s">
        <v>309</v>
      </c>
      <c r="B44" s="30" t="s">
        <v>310</v>
      </c>
      <c r="C44" s="45" t="s">
        <v>311</v>
      </c>
      <c r="D44" s="32" t="s">
        <v>312</v>
      </c>
      <c r="E44" s="31" t="s">
        <v>313</v>
      </c>
      <c r="F44" s="32" t="s">
        <v>314</v>
      </c>
      <c r="G44" s="31" t="s">
        <v>396</v>
      </c>
      <c r="H44" s="30" t="s">
        <v>9</v>
      </c>
      <c r="I44" s="31" t="s">
        <v>10</v>
      </c>
      <c r="J44" s="32" t="s">
        <v>315</v>
      </c>
      <c r="K44" s="31" t="s">
        <v>195</v>
      </c>
      <c r="L44" s="32" t="s">
        <v>316</v>
      </c>
    </row>
    <row r="45" spans="1:12" s="42" customFormat="1" ht="409.5">
      <c r="A45" s="41" t="s">
        <v>317</v>
      </c>
      <c r="B45" s="41" t="s">
        <v>318</v>
      </c>
      <c r="C45" s="45" t="s">
        <v>319</v>
      </c>
      <c r="D45" s="32" t="s">
        <v>320</v>
      </c>
      <c r="E45" s="31" t="s">
        <v>423</v>
      </c>
      <c r="F45" s="32" t="s">
        <v>321</v>
      </c>
      <c r="G45" s="31" t="s">
        <v>418</v>
      </c>
      <c r="H45" s="30" t="s">
        <v>11</v>
      </c>
      <c r="I45" s="31" t="str">
        <f>IF(ISBLANK(H45),"",VLOOKUP(H45,Útmutató!$B$9:$C$12,2,FALSE))</f>
        <v>term grade</v>
      </c>
      <c r="J45" s="32" t="s">
        <v>289</v>
      </c>
      <c r="K45" s="31" t="s">
        <v>290</v>
      </c>
      <c r="L45" s="32" t="s">
        <v>322</v>
      </c>
    </row>
    <row r="46" spans="1:12" s="42" customFormat="1" ht="409.5">
      <c r="A46" s="30" t="s">
        <v>513</v>
      </c>
      <c r="B46" s="30" t="s">
        <v>323</v>
      </c>
      <c r="C46" s="31" t="s">
        <v>324</v>
      </c>
      <c r="D46" s="32" t="s">
        <v>325</v>
      </c>
      <c r="E46" s="31" t="s">
        <v>424</v>
      </c>
      <c r="F46" s="32" t="s">
        <v>326</v>
      </c>
      <c r="G46" s="31" t="s">
        <v>425</v>
      </c>
      <c r="H46" s="30" t="s">
        <v>11</v>
      </c>
      <c r="I46" s="31" t="str">
        <f>IF(ISBLANK(H46),"",VLOOKUP(H46,Útmutató!$B$9:$C$12,2,FALSE))</f>
        <v>term grade</v>
      </c>
      <c r="J46" s="32" t="s">
        <v>327</v>
      </c>
      <c r="K46" s="31" t="s">
        <v>328</v>
      </c>
      <c r="L46" s="32" t="s">
        <v>329</v>
      </c>
    </row>
    <row r="47" spans="1:12" s="42" customFormat="1" ht="409.5">
      <c r="A47" s="30" t="s">
        <v>330</v>
      </c>
      <c r="B47" s="30" t="s">
        <v>331</v>
      </c>
      <c r="C47" s="31" t="s">
        <v>332</v>
      </c>
      <c r="D47" s="32" t="s">
        <v>333</v>
      </c>
      <c r="E47" s="31" t="s">
        <v>426</v>
      </c>
      <c r="F47" s="32" t="s">
        <v>326</v>
      </c>
      <c r="G47" s="31" t="s">
        <v>425</v>
      </c>
      <c r="H47" s="30" t="s">
        <v>11</v>
      </c>
      <c r="I47" s="31" t="str">
        <f>IF(ISBLANK(H47),"",VLOOKUP(H47,Útmutató!$B$9:$C$12,2,FALSE))</f>
        <v>term grade</v>
      </c>
      <c r="J47" s="32" t="s">
        <v>334</v>
      </c>
      <c r="K47" s="31" t="s">
        <v>335</v>
      </c>
      <c r="L47" s="32" t="s">
        <v>336</v>
      </c>
    </row>
    <row r="48" spans="1:12" s="42" customFormat="1" ht="276">
      <c r="A48" s="30" t="s">
        <v>337</v>
      </c>
      <c r="B48" s="30" t="s">
        <v>338</v>
      </c>
      <c r="C48" s="45" t="s">
        <v>339</v>
      </c>
      <c r="D48" s="32" t="s">
        <v>340</v>
      </c>
      <c r="E48" s="31" t="s">
        <v>427</v>
      </c>
      <c r="F48" s="32" t="s">
        <v>341</v>
      </c>
      <c r="G48" s="31" t="s">
        <v>428</v>
      </c>
      <c r="H48" s="30" t="s">
        <v>15</v>
      </c>
      <c r="I48" s="31" t="str">
        <f>IF(ISBLANK(H48),"",VLOOKUP(H48,Útmutató!$B$9:$C$12,2,FALSE))</f>
        <v>signature</v>
      </c>
      <c r="J48" s="32"/>
      <c r="K48" s="31"/>
      <c r="L48" s="32" t="s">
        <v>342</v>
      </c>
    </row>
    <row r="49" spans="1:12" ht="12">
      <c r="A49" s="53"/>
      <c r="B49" s="30"/>
      <c r="C49" s="31"/>
      <c r="D49" s="38"/>
      <c r="E49" s="49"/>
      <c r="F49" s="38"/>
      <c r="G49" s="49"/>
      <c r="H49" s="50"/>
      <c r="I49" s="49" t="str">
        <f>IF(ISBLANK(H49),"",VLOOKUP(H49,Útmutató!$B$9:$C$12,2,FALSE))</f>
        <v/>
      </c>
      <c r="J49" s="38"/>
      <c r="K49" s="49"/>
      <c r="L49" s="38"/>
    </row>
    <row r="50" spans="1:12" ht="12">
      <c r="A50" s="72" t="s">
        <v>343</v>
      </c>
      <c r="B50" s="72"/>
      <c r="C50" s="72"/>
      <c r="D50" s="54"/>
      <c r="E50" s="54"/>
      <c r="F50" s="54"/>
      <c r="G50" s="54"/>
      <c r="H50" s="54"/>
      <c r="I50" s="54"/>
      <c r="J50" s="54"/>
      <c r="K50" s="54"/>
      <c r="L50" s="54"/>
    </row>
    <row r="51" spans="1:12" s="54" customFormat="1" ht="156">
      <c r="A51" s="48" t="s">
        <v>344</v>
      </c>
      <c r="B51" s="38" t="s">
        <v>345</v>
      </c>
      <c r="C51" s="49" t="s">
        <v>346</v>
      </c>
      <c r="D51" s="38" t="s">
        <v>347</v>
      </c>
      <c r="E51" s="49" t="s">
        <v>397</v>
      </c>
      <c r="F51" s="38" t="s">
        <v>348</v>
      </c>
      <c r="G51" s="49" t="s">
        <v>398</v>
      </c>
      <c r="H51" s="50" t="s">
        <v>15</v>
      </c>
      <c r="I51" s="49" t="str">
        <f>IF(ISBLANK(H51),"",VLOOKUP(H51,[2]Útmutató!$B$9:$C$12,2,FALSE))</f>
        <v>signature</v>
      </c>
      <c r="J51" s="38" t="s">
        <v>349</v>
      </c>
      <c r="K51" s="49" t="s">
        <v>350</v>
      </c>
      <c r="L51" s="38" t="s">
        <v>351</v>
      </c>
    </row>
    <row r="52" spans="1:12" s="54" customFormat="1" ht="312">
      <c r="A52" s="48" t="s">
        <v>352</v>
      </c>
      <c r="B52" s="38" t="s">
        <v>353</v>
      </c>
      <c r="C52" s="49" t="s">
        <v>354</v>
      </c>
      <c r="D52" s="38" t="s">
        <v>355</v>
      </c>
      <c r="E52" s="49" t="s">
        <v>399</v>
      </c>
      <c r="F52" s="38" t="s">
        <v>356</v>
      </c>
      <c r="G52" s="49" t="s">
        <v>400</v>
      </c>
      <c r="H52" s="50" t="s">
        <v>15</v>
      </c>
      <c r="I52" s="49" t="str">
        <f>IF(ISBLANK(H52),"",VLOOKUP(H52,[2]Útmutató!$B$9:$C$12,2,FALSE))</f>
        <v>signature</v>
      </c>
      <c r="J52" s="38" t="s">
        <v>349</v>
      </c>
      <c r="K52" s="49" t="s">
        <v>357</v>
      </c>
      <c r="L52" s="38" t="s">
        <v>358</v>
      </c>
    </row>
    <row r="53" spans="1:12" ht="12">
      <c r="A53" s="54"/>
      <c r="B53" s="54"/>
      <c r="C53" s="54"/>
      <c r="D53" s="54"/>
      <c r="E53" s="54"/>
      <c r="F53" s="54"/>
      <c r="G53" s="54"/>
      <c r="H53" s="54"/>
      <c r="I53" s="54"/>
      <c r="J53" s="54"/>
      <c r="K53" s="54"/>
      <c r="L53" s="54"/>
    </row>
    <row r="54" spans="1:12" ht="12">
      <c r="A54" s="55" t="s">
        <v>359</v>
      </c>
      <c r="B54" s="55"/>
      <c r="C54" s="55"/>
      <c r="D54" s="55"/>
      <c r="E54" s="54"/>
      <c r="F54" s="54"/>
      <c r="G54" s="54"/>
      <c r="H54" s="54"/>
      <c r="I54" s="54"/>
      <c r="J54" s="54"/>
      <c r="K54" s="54"/>
      <c r="L54" s="54"/>
    </row>
    <row r="55" spans="1:12" s="42" customFormat="1" ht="312">
      <c r="A55" s="51" t="s">
        <v>360</v>
      </c>
      <c r="B55" s="30" t="s">
        <v>361</v>
      </c>
      <c r="C55" s="31" t="s">
        <v>362</v>
      </c>
      <c r="D55" s="36" t="s">
        <v>363</v>
      </c>
      <c r="E55" s="37" t="s">
        <v>364</v>
      </c>
      <c r="F55" s="36" t="s">
        <v>365</v>
      </c>
      <c r="G55" s="37" t="s">
        <v>366</v>
      </c>
      <c r="H55" s="52" t="s">
        <v>11</v>
      </c>
      <c r="I55" s="37" t="str">
        <f>IF(ISBLANK(H55),"",VLOOKUP(H55,[3]Útmutató!$B$9:$C$12,2,FALSE))</f>
        <v>term grade</v>
      </c>
      <c r="J55" s="36" t="s">
        <v>367</v>
      </c>
      <c r="K55" s="37" t="s">
        <v>368</v>
      </c>
      <c r="L55" s="36" t="s">
        <v>535</v>
      </c>
    </row>
    <row r="56" spans="1:12" s="42" customFormat="1" ht="312">
      <c r="A56" s="30" t="s">
        <v>369</v>
      </c>
      <c r="B56" s="30" t="s">
        <v>370</v>
      </c>
      <c r="C56" s="31" t="s">
        <v>56</v>
      </c>
      <c r="D56" s="32" t="s">
        <v>514</v>
      </c>
      <c r="E56" s="31" t="s">
        <v>57</v>
      </c>
      <c r="F56" s="32" t="s">
        <v>515</v>
      </c>
      <c r="G56" s="31" t="s">
        <v>59</v>
      </c>
      <c r="H56" s="30" t="s">
        <v>9</v>
      </c>
      <c r="I56" s="31" t="str">
        <f>IF(ISBLANK(H56),"",VLOOKUP(H56,[4]Útmutató!$B$9:$C$12,2,FALSE))</f>
        <v>examination</v>
      </c>
      <c r="J56" s="32" t="s">
        <v>231</v>
      </c>
      <c r="K56" s="31" t="s">
        <v>61</v>
      </c>
      <c r="L56" s="42" t="s">
        <v>371</v>
      </c>
    </row>
    <row r="57" spans="1:12" s="42" customFormat="1" ht="348">
      <c r="A57" s="30" t="s">
        <v>372</v>
      </c>
      <c r="B57" s="30" t="s">
        <v>373</v>
      </c>
      <c r="C57" s="31" t="s">
        <v>76</v>
      </c>
      <c r="D57" s="32" t="s">
        <v>374</v>
      </c>
      <c r="E57" s="31" t="s">
        <v>78</v>
      </c>
      <c r="F57" s="32" t="s">
        <v>374</v>
      </c>
      <c r="G57" s="31" t="s">
        <v>375</v>
      </c>
      <c r="H57" s="40" t="s">
        <v>72</v>
      </c>
      <c r="I57" s="31" t="str">
        <f>IF(ISBLANK(H57),"",VLOOKUP(H57,[4]Útmutató!$B$9:$C$12,2,FALSE))</f>
        <v>term grade</v>
      </c>
      <c r="J57" s="32" t="s">
        <v>79</v>
      </c>
      <c r="K57" s="31" t="s">
        <v>80</v>
      </c>
      <c r="L57" s="32" t="s">
        <v>376</v>
      </c>
    </row>
    <row r="58" spans="1:12" s="42" customFormat="1" ht="312">
      <c r="A58" s="30" t="s">
        <v>377</v>
      </c>
      <c r="B58" s="30" t="s">
        <v>378</v>
      </c>
      <c r="C58" s="31" t="s">
        <v>108</v>
      </c>
      <c r="D58" s="32" t="s">
        <v>516</v>
      </c>
      <c r="E58" s="31" t="s">
        <v>446</v>
      </c>
      <c r="F58" s="32" t="s">
        <v>515</v>
      </c>
      <c r="G58" s="31" t="s">
        <v>447</v>
      </c>
      <c r="H58" s="30" t="s">
        <v>9</v>
      </c>
      <c r="I58" s="31" t="str">
        <f>IF(ISBLANK(H58),"",VLOOKUP(H58,[1]Útmutató!$B$9:$C$12,2,FALSE))</f>
        <v>examination</v>
      </c>
      <c r="J58" s="32" t="s">
        <v>60</v>
      </c>
      <c r="K58" s="39" t="s">
        <v>448</v>
      </c>
      <c r="L58" s="42" t="s">
        <v>371</v>
      </c>
    </row>
    <row r="59" spans="1:12" s="42" customFormat="1" ht="312">
      <c r="A59" s="30" t="s">
        <v>379</v>
      </c>
      <c r="B59" s="30" t="s">
        <v>380</v>
      </c>
      <c r="C59" s="31" t="s">
        <v>381</v>
      </c>
      <c r="D59" s="32" t="s">
        <v>163</v>
      </c>
      <c r="E59" s="31" t="s">
        <v>474</v>
      </c>
      <c r="F59" s="32" t="s">
        <v>164</v>
      </c>
      <c r="G59" s="31" t="s">
        <v>475</v>
      </c>
      <c r="H59" s="30" t="s">
        <v>72</v>
      </c>
      <c r="I59" s="31" t="str">
        <f>IF(ISBLANK(H59),"",VLOOKUP(H59,[1]Útmutató!$B$9:$C$12,2,FALSE))</f>
        <v>term grade</v>
      </c>
      <c r="J59" s="32" t="s">
        <v>165</v>
      </c>
      <c r="K59" s="31" t="s">
        <v>166</v>
      </c>
      <c r="L59" s="32" t="s">
        <v>382</v>
      </c>
    </row>
    <row r="60" spans="1:12" s="42" customFormat="1" ht="264">
      <c r="A60" s="30" t="s">
        <v>383</v>
      </c>
      <c r="B60" s="30" t="s">
        <v>384</v>
      </c>
      <c r="C60" s="31" t="s">
        <v>385</v>
      </c>
      <c r="D60" s="32" t="s">
        <v>171</v>
      </c>
      <c r="E60" s="31" t="s">
        <v>476</v>
      </c>
      <c r="F60" s="42" t="s">
        <v>172</v>
      </c>
      <c r="G60" s="39" t="s">
        <v>477</v>
      </c>
      <c r="H60" s="30" t="s">
        <v>9</v>
      </c>
      <c r="I60" s="31" t="str">
        <f>IF(ISBLANK(H60),"",VLOOKUP(H60,[1]Útmutató!$B$9:$C$12,2,FALSE))</f>
        <v>examination</v>
      </c>
      <c r="J60" s="32" t="s">
        <v>173</v>
      </c>
      <c r="K60" s="31" t="s">
        <v>174</v>
      </c>
      <c r="L60" s="32" t="s">
        <v>386</v>
      </c>
    </row>
    <row r="61" spans="1:12" s="42" customFormat="1" ht="312">
      <c r="A61" s="30" t="s">
        <v>387</v>
      </c>
      <c r="B61" s="30" t="s">
        <v>388</v>
      </c>
      <c r="C61" s="31" t="s">
        <v>389</v>
      </c>
      <c r="D61" s="32" t="s">
        <v>518</v>
      </c>
      <c r="E61" s="31" t="s">
        <v>485</v>
      </c>
      <c r="F61" s="32" t="s">
        <v>58</v>
      </c>
      <c r="G61" s="31" t="s">
        <v>486</v>
      </c>
      <c r="H61" s="30" t="s">
        <v>72</v>
      </c>
      <c r="I61" s="31" t="str">
        <f>IF(ISBLANK(H61),"",VLOOKUP(H61,[4]Útmutató!$B$9:$C$12,2,FALSE))</f>
        <v>term grade</v>
      </c>
      <c r="J61" s="32" t="s">
        <v>207</v>
      </c>
      <c r="K61" s="31" t="s">
        <v>208</v>
      </c>
      <c r="L61" s="42" t="s">
        <v>390</v>
      </c>
    </row>
    <row r="62" spans="1:12" s="42" customFormat="1" ht="312">
      <c r="A62" s="30" t="s">
        <v>391</v>
      </c>
      <c r="B62" s="30" t="s">
        <v>392</v>
      </c>
      <c r="C62" s="45" t="s">
        <v>393</v>
      </c>
      <c r="D62" s="32" t="s">
        <v>182</v>
      </c>
      <c r="E62" s="31" t="s">
        <v>483</v>
      </c>
      <c r="F62" s="32" t="s">
        <v>517</v>
      </c>
      <c r="G62" s="31" t="s">
        <v>484</v>
      </c>
      <c r="H62" s="30" t="s">
        <v>86</v>
      </c>
      <c r="I62" s="31" t="str">
        <f>IF(ISBLANK(H62),"",VLOOKUP(H62,[4]Útmutató!$B$9:$C$12,2,FALSE))</f>
        <v>examination</v>
      </c>
      <c r="J62" s="32" t="s">
        <v>183</v>
      </c>
      <c r="K62" s="31" t="s">
        <v>184</v>
      </c>
      <c r="L62" s="32" t="s">
        <v>382</v>
      </c>
    </row>
    <row r="63" spans="1:12" ht="33.75" hidden="1" customHeight="1">
      <c r="A63" s="59"/>
      <c r="B63" s="59"/>
      <c r="C63" s="59"/>
    </row>
    <row r="64" spans="1:12" ht="33.75" hidden="1" customHeight="1">
      <c r="A64" s="60"/>
      <c r="B64" s="61"/>
      <c r="C64" s="62"/>
      <c r="D64" s="63"/>
      <c r="E64" s="63"/>
      <c r="F64" s="63"/>
      <c r="G64" s="63"/>
      <c r="H64" s="63"/>
      <c r="I64" s="63"/>
      <c r="J64" s="63"/>
      <c r="K64" s="63"/>
      <c r="L64" s="63"/>
    </row>
    <row r="65" spans="1:12" ht="33.75" hidden="1" customHeight="1">
      <c r="A65" s="60"/>
      <c r="B65" s="61"/>
      <c r="C65" s="62"/>
      <c r="D65" s="63"/>
      <c r="E65" s="63"/>
      <c r="F65" s="63"/>
      <c r="G65" s="63"/>
      <c r="H65" s="63"/>
      <c r="I65" s="63"/>
      <c r="J65" s="63"/>
      <c r="K65" s="63"/>
      <c r="L65" s="63"/>
    </row>
    <row r="66" spans="1:12" ht="33.75" hidden="1" customHeight="1">
      <c r="A66" s="60"/>
      <c r="B66" s="61"/>
      <c r="C66" s="62"/>
      <c r="D66" s="63"/>
      <c r="E66" s="63"/>
      <c r="F66" s="63"/>
      <c r="G66" s="63"/>
      <c r="H66" s="63"/>
      <c r="I66" s="63"/>
      <c r="J66" s="63"/>
      <c r="K66" s="63"/>
      <c r="L66" s="63"/>
    </row>
    <row r="67" spans="1:12" ht="33.75" hidden="1" customHeight="1">
      <c r="A67" s="60"/>
      <c r="B67" s="61"/>
      <c r="C67" s="61"/>
      <c r="D67" s="63"/>
      <c r="E67" s="63"/>
      <c r="F67" s="63"/>
      <c r="G67" s="63"/>
      <c r="H67" s="63"/>
      <c r="I67" s="63"/>
      <c r="J67" s="63"/>
      <c r="K67" s="63"/>
      <c r="L67" s="63"/>
    </row>
    <row r="68" spans="1:12" ht="33.75" hidden="1" customHeight="1">
      <c r="A68" s="60"/>
      <c r="B68" s="61"/>
      <c r="C68" s="61"/>
      <c r="D68" s="63"/>
      <c r="E68" s="63"/>
      <c r="F68" s="63"/>
      <c r="G68" s="63"/>
      <c r="H68" s="63"/>
      <c r="I68" s="63"/>
      <c r="J68" s="63"/>
      <c r="K68" s="63"/>
      <c r="L68" s="63"/>
    </row>
    <row r="69" spans="1:12" ht="33.75" hidden="1" customHeight="1"/>
    <row r="70" spans="1:12" ht="33.75" hidden="1" customHeight="1"/>
    <row r="71" spans="1:12" ht="33.75" hidden="1" customHeight="1"/>
    <row r="72" spans="1:12" ht="33.75" hidden="1" customHeight="1"/>
    <row r="73" spans="1:12" ht="33.75" hidden="1" customHeight="1"/>
    <row r="74" spans="1:12" ht="33.75" hidden="1" customHeight="1"/>
    <row r="75" spans="1:12" ht="33.75" hidden="1" customHeight="1"/>
    <row r="76" spans="1:12" ht="33.75" hidden="1" customHeight="1"/>
    <row r="77" spans="1:12" ht="33.75" hidden="1" customHeight="1"/>
    <row r="78" spans="1:12" ht="33.75" hidden="1" customHeight="1"/>
    <row r="79" spans="1:12" ht="33.75" hidden="1" customHeight="1"/>
    <row r="80" spans="1:12" ht="33.75" hidden="1" customHeight="1"/>
    <row r="81" ht="33.75" hidden="1" customHeight="1"/>
    <row r="82" ht="33.75" hidden="1" customHeight="1"/>
    <row r="83" ht="33.75" hidden="1" customHeight="1"/>
    <row r="84" ht="33.75" hidden="1" customHeight="1"/>
    <row r="85" ht="33.75" hidden="1" customHeight="1"/>
    <row r="86" ht="33.75" hidden="1" customHeight="1"/>
    <row r="87" ht="33.75" hidden="1" customHeight="1"/>
    <row r="88" ht="33.75" hidden="1" customHeight="1"/>
    <row r="89" ht="33.75" hidden="1" customHeight="1"/>
    <row r="90" ht="33.75" hidden="1" customHeight="1"/>
    <row r="91" ht="33.75" hidden="1" customHeight="1"/>
    <row r="92" ht="33.75" hidden="1" customHeight="1"/>
    <row r="93" ht="33.75" hidden="1" customHeight="1"/>
    <row r="94" ht="33.75" hidden="1" customHeight="1"/>
    <row r="95" ht="33.75" hidden="1" customHeight="1"/>
    <row r="96" ht="33.75" hidden="1" customHeight="1"/>
    <row r="97" ht="33.75" hidden="1" customHeight="1"/>
    <row r="98" ht="33.75" hidden="1" customHeight="1"/>
    <row r="99" ht="33.75" hidden="1" customHeight="1"/>
    <row r="100" ht="33.75" hidden="1" customHeight="1"/>
    <row r="101" ht="33.75" hidden="1" customHeight="1"/>
    <row r="102" ht="33.75" hidden="1" customHeight="1"/>
    <row r="103" ht="33.75" hidden="1" customHeight="1"/>
    <row r="104" ht="33.75" hidden="1" customHeight="1"/>
    <row r="105" ht="33.75" hidden="1" customHeight="1"/>
    <row r="106" ht="33.75" hidden="1" customHeight="1"/>
    <row r="107" ht="33.75" hidden="1" customHeight="1"/>
    <row r="108" ht="33.75" hidden="1" customHeight="1"/>
    <row r="109" ht="33.75" hidden="1" customHeight="1"/>
    <row r="110" ht="33.75" hidden="1" customHeight="1"/>
    <row r="111" ht="33.75" hidden="1" customHeight="1"/>
    <row r="112" ht="33.75" hidden="1" customHeight="1"/>
    <row r="113" ht="33.75" hidden="1" customHeight="1"/>
    <row r="114" ht="33.75" hidden="1" customHeight="1"/>
    <row r="115" ht="33.75" hidden="1" customHeight="1"/>
    <row r="116" ht="33.75" hidden="1" customHeight="1"/>
    <row r="117" ht="33.75" hidden="1" customHeight="1"/>
    <row r="118" ht="33.75" hidden="1" customHeight="1"/>
    <row r="119" ht="33.75" hidden="1" customHeight="1"/>
    <row r="120" ht="33.75" hidden="1" customHeight="1"/>
    <row r="121" ht="33.75" hidden="1" customHeight="1"/>
    <row r="122" ht="33.75" hidden="1" customHeight="1"/>
    <row r="123" ht="33.75" customHeight="1"/>
  </sheetData>
  <mergeCells count="6">
    <mergeCell ref="J2:K2"/>
    <mergeCell ref="A50:C50"/>
    <mergeCell ref="B2:C2"/>
    <mergeCell ref="D2:E2"/>
    <mergeCell ref="F2:G2"/>
    <mergeCell ref="H2:I2"/>
  </mergeCells>
  <dataValidations count="1">
    <dataValidation type="list" allowBlank="1" showInputMessage="1" showErrorMessage="1" sqref="H51:H52 H55:H62 H4:H4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cp:lastPrinted>2018-12-18T06:54:34Z</cp:lastPrinted>
  <dcterms:created xsi:type="dcterms:W3CDTF">2016-05-11T08:28:59Z</dcterms:created>
  <dcterms:modified xsi:type="dcterms:W3CDTF">2019-01-07T13:36:53Z</dcterms:modified>
</cp:coreProperties>
</file>